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【tk-rec】\01記録\20RUNNING\doc\"/>
    </mc:Choice>
  </mc:AlternateContent>
  <xr:revisionPtr revIDLastSave="0" documentId="13_ncr:1_{764174CF-1FA9-42F2-A3C5-D3D936EAC506}" xr6:coauthVersionLast="47" xr6:coauthVersionMax="47" xr10:uidLastSave="{00000000-0000-0000-0000-000000000000}"/>
  <bookViews>
    <workbookView xWindow="1905" yWindow="420" windowWidth="25350" windowHeight="14715" xr2:uid="{00000000-000D-0000-FFFF-FFFF00000000}"/>
  </bookViews>
  <sheets>
    <sheet name="NOTE" sheetId="3" r:id="rId1"/>
    <sheet name="VIEW" sheetId="1" r:id="rId2"/>
    <sheet name="ENV" sheetId="2" r:id="rId3"/>
  </sheets>
  <definedNames>
    <definedName name="_xlnm._FilterDatabase" localSheetId="0" hidden="1">NOTE!$B$3:$P$369</definedName>
    <definedName name="_xlnm.Print_Area" localSheetId="0">NOTE!$A$1:$P$369</definedName>
    <definedName name="_xlnm.Print_Titles" localSheetId="0">NOTE!$1:$3</definedName>
    <definedName name="ペース010203">ENV!$C$2:$C$92</definedName>
  </definedNames>
  <calcPr calcId="191029"/>
</workbook>
</file>

<file path=xl/calcChain.xml><?xml version="1.0" encoding="utf-8"?>
<calcChain xmlns="http://schemas.openxmlformats.org/spreadsheetml/2006/main">
  <c r="N369" i="3" l="1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2" i="3"/>
  <c r="N11" i="3"/>
  <c r="N10" i="3"/>
  <c r="N9" i="3"/>
  <c r="N8" i="3"/>
  <c r="N7" i="3"/>
  <c r="N6" i="3"/>
  <c r="N5" i="3"/>
  <c r="N4" i="3"/>
  <c r="K24" i="2" l="1"/>
  <c r="K22" i="2"/>
  <c r="K20" i="2"/>
  <c r="K18" i="2"/>
  <c r="K16" i="2"/>
  <c r="K14" i="2"/>
  <c r="K12" i="2"/>
  <c r="K10" i="2"/>
  <c r="K8" i="2"/>
  <c r="K6" i="2"/>
  <c r="K4" i="2"/>
  <c r="K2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4" i="3" l="1"/>
  <c r="C2" i="1" l="1"/>
  <c r="B2" i="3"/>
  <c r="E11" i="3" s="1"/>
  <c r="E7" i="1" l="1"/>
  <c r="BO7" i="1"/>
  <c r="CA7" i="1"/>
  <c r="CM7" i="1"/>
  <c r="BP7" i="1"/>
  <c r="CB7" i="1"/>
  <c r="CN7" i="1"/>
  <c r="BQ7" i="1"/>
  <c r="CC7" i="1"/>
  <c r="CO7" i="1"/>
  <c r="BR7" i="1"/>
  <c r="CD7" i="1"/>
  <c r="CP7" i="1"/>
  <c r="BS7" i="1"/>
  <c r="CE7" i="1"/>
  <c r="CQ7" i="1"/>
  <c r="BT7" i="1"/>
  <c r="CF7" i="1"/>
  <c r="BZ7" i="1"/>
  <c r="BU7" i="1"/>
  <c r="CG7" i="1"/>
  <c r="BN7" i="1"/>
  <c r="BV7" i="1"/>
  <c r="CH7" i="1"/>
  <c r="BW7" i="1"/>
  <c r="CI7" i="1"/>
  <c r="CK7" i="1"/>
  <c r="BX7" i="1"/>
  <c r="CJ7" i="1"/>
  <c r="BY7" i="1"/>
  <c r="CL7" i="1"/>
  <c r="E4" i="3"/>
  <c r="E369" i="3"/>
  <c r="E357" i="3"/>
  <c r="E345" i="3"/>
  <c r="E333" i="3"/>
  <c r="E321" i="3"/>
  <c r="E309" i="3"/>
  <c r="E285" i="3"/>
  <c r="E273" i="3"/>
  <c r="E261" i="3"/>
  <c r="E249" i="3"/>
  <c r="E237" i="3"/>
  <c r="E225" i="3"/>
  <c r="E213" i="3"/>
  <c r="E189" i="3"/>
  <c r="E177" i="3"/>
  <c r="E153" i="3"/>
  <c r="E129" i="3"/>
  <c r="E105" i="3"/>
  <c r="E81" i="3"/>
  <c r="E57" i="3"/>
  <c r="E21" i="3"/>
  <c r="E44" i="3"/>
  <c r="E368" i="3"/>
  <c r="E356" i="3"/>
  <c r="E344" i="3"/>
  <c r="E332" i="3"/>
  <c r="E320" i="3"/>
  <c r="E308" i="3"/>
  <c r="E296" i="3"/>
  <c r="E284" i="3"/>
  <c r="E272" i="3"/>
  <c r="E260" i="3"/>
  <c r="E248" i="3"/>
  <c r="E236" i="3"/>
  <c r="E224" i="3"/>
  <c r="E212" i="3"/>
  <c r="E200" i="3"/>
  <c r="E188" i="3"/>
  <c r="E176" i="3"/>
  <c r="E164" i="3"/>
  <c r="E152" i="3"/>
  <c r="E140" i="3"/>
  <c r="E128" i="3"/>
  <c r="E116" i="3"/>
  <c r="E104" i="3"/>
  <c r="E92" i="3"/>
  <c r="E80" i="3"/>
  <c r="E367" i="3"/>
  <c r="E355" i="3"/>
  <c r="E343" i="3"/>
  <c r="E331" i="3"/>
  <c r="E319" i="3"/>
  <c r="E307" i="3"/>
  <c r="E295" i="3"/>
  <c r="E283" i="3"/>
  <c r="E271" i="3"/>
  <c r="E259" i="3"/>
  <c r="E247" i="3"/>
  <c r="E235" i="3"/>
  <c r="E223" i="3"/>
  <c r="E211" i="3"/>
  <c r="E199" i="3"/>
  <c r="E187" i="3"/>
  <c r="E175" i="3"/>
  <c r="E163" i="3"/>
  <c r="E151" i="3"/>
  <c r="E139" i="3"/>
  <c r="E127" i="3"/>
  <c r="E115" i="3"/>
  <c r="E103" i="3"/>
  <c r="E91" i="3"/>
  <c r="E79" i="3"/>
  <c r="E67" i="3"/>
  <c r="E55" i="3"/>
  <c r="E43" i="3"/>
  <c r="E31" i="3"/>
  <c r="E19" i="3"/>
  <c r="E7" i="3"/>
  <c r="E366" i="3"/>
  <c r="E354" i="3"/>
  <c r="E342" i="3"/>
  <c r="E330" i="3"/>
  <c r="E318" i="3"/>
  <c r="E306" i="3"/>
  <c r="E294" i="3"/>
  <c r="E282" i="3"/>
  <c r="E270" i="3"/>
  <c r="E258" i="3"/>
  <c r="E246" i="3"/>
  <c r="E234" i="3"/>
  <c r="E222" i="3"/>
  <c r="E210" i="3"/>
  <c r="E198" i="3"/>
  <c r="E186" i="3"/>
  <c r="E174" i="3"/>
  <c r="E162" i="3"/>
  <c r="E150" i="3"/>
  <c r="E138" i="3"/>
  <c r="E126" i="3"/>
  <c r="E114" i="3"/>
  <c r="E102" i="3"/>
  <c r="E90" i="3"/>
  <c r="E78" i="3"/>
  <c r="E66" i="3"/>
  <c r="E54" i="3"/>
  <c r="E42" i="3"/>
  <c r="E30" i="3"/>
  <c r="E18" i="3"/>
  <c r="E6" i="3"/>
  <c r="E365" i="3"/>
  <c r="E353" i="3"/>
  <c r="E341" i="3"/>
  <c r="E329" i="3"/>
  <c r="E317" i="3"/>
  <c r="E305" i="3"/>
  <c r="E293" i="3"/>
  <c r="E281" i="3"/>
  <c r="E269" i="3"/>
  <c r="E257" i="3"/>
  <c r="E245" i="3"/>
  <c r="E233" i="3"/>
  <c r="E221" i="3"/>
  <c r="E209" i="3"/>
  <c r="E197" i="3"/>
  <c r="E185" i="3"/>
  <c r="E173" i="3"/>
  <c r="E161" i="3"/>
  <c r="E149" i="3"/>
  <c r="E137" i="3"/>
  <c r="E125" i="3"/>
  <c r="E113" i="3"/>
  <c r="E101" i="3"/>
  <c r="E89" i="3"/>
  <c r="E77" i="3"/>
  <c r="E65" i="3"/>
  <c r="E53" i="3"/>
  <c r="E41" i="3"/>
  <c r="E29" i="3"/>
  <c r="E17" i="3"/>
  <c r="E5" i="3"/>
  <c r="E204" i="3"/>
  <c r="E72" i="3"/>
  <c r="E364" i="3"/>
  <c r="E352" i="3"/>
  <c r="E340" i="3"/>
  <c r="E328" i="3"/>
  <c r="E316" i="3"/>
  <c r="E304" i="3"/>
  <c r="E292" i="3"/>
  <c r="E280" i="3"/>
  <c r="E268" i="3"/>
  <c r="E256" i="3"/>
  <c r="E244" i="3"/>
  <c r="E232" i="3"/>
  <c r="E220" i="3"/>
  <c r="E208" i="3"/>
  <c r="E196" i="3"/>
  <c r="E184" i="3"/>
  <c r="E172" i="3"/>
  <c r="E160" i="3"/>
  <c r="E148" i="3"/>
  <c r="E136" i="3"/>
  <c r="E124" i="3"/>
  <c r="E112" i="3"/>
  <c r="E100" i="3"/>
  <c r="E88" i="3"/>
  <c r="E76" i="3"/>
  <c r="E64" i="3"/>
  <c r="E52" i="3"/>
  <c r="E40" i="3"/>
  <c r="E28" i="3"/>
  <c r="E16" i="3"/>
  <c r="E361" i="3"/>
  <c r="E325" i="3"/>
  <c r="E313" i="3"/>
  <c r="E301" i="3"/>
  <c r="E289" i="3"/>
  <c r="E265" i="3"/>
  <c r="E253" i="3"/>
  <c r="E229" i="3"/>
  <c r="E205" i="3"/>
  <c r="E193" i="3"/>
  <c r="E169" i="3"/>
  <c r="E145" i="3"/>
  <c r="E121" i="3"/>
  <c r="E109" i="3"/>
  <c r="E85" i="3"/>
  <c r="E73" i="3"/>
  <c r="E49" i="3"/>
  <c r="E37" i="3"/>
  <c r="E13" i="3"/>
  <c r="E360" i="3"/>
  <c r="E312" i="3"/>
  <c r="E276" i="3"/>
  <c r="E252" i="3"/>
  <c r="E240" i="3"/>
  <c r="E228" i="3"/>
  <c r="E192" i="3"/>
  <c r="E180" i="3"/>
  <c r="E156" i="3"/>
  <c r="E132" i="3"/>
  <c r="E108" i="3"/>
  <c r="E84" i="3"/>
  <c r="E48" i="3"/>
  <c r="E36" i="3"/>
  <c r="E24" i="3"/>
  <c r="E56" i="3"/>
  <c r="E20" i="3"/>
  <c r="E363" i="3"/>
  <c r="E351" i="3"/>
  <c r="E339" i="3"/>
  <c r="E327" i="3"/>
  <c r="E315" i="3"/>
  <c r="E303" i="3"/>
  <c r="E291" i="3"/>
  <c r="E279" i="3"/>
  <c r="E267" i="3"/>
  <c r="E255" i="3"/>
  <c r="E243" i="3"/>
  <c r="E231" i="3"/>
  <c r="E219" i="3"/>
  <c r="E207" i="3"/>
  <c r="E195" i="3"/>
  <c r="E183" i="3"/>
  <c r="E171" i="3"/>
  <c r="E159" i="3"/>
  <c r="E147" i="3"/>
  <c r="E135" i="3"/>
  <c r="E123" i="3"/>
  <c r="E111" i="3"/>
  <c r="E99" i="3"/>
  <c r="E87" i="3"/>
  <c r="E75" i="3"/>
  <c r="E63" i="3"/>
  <c r="E51" i="3"/>
  <c r="E39" i="3"/>
  <c r="E27" i="3"/>
  <c r="E15" i="3"/>
  <c r="E349" i="3"/>
  <c r="E277" i="3"/>
  <c r="E241" i="3"/>
  <c r="E217" i="3"/>
  <c r="E181" i="3"/>
  <c r="E157" i="3"/>
  <c r="E133" i="3"/>
  <c r="E97" i="3"/>
  <c r="E61" i="3"/>
  <c r="E25" i="3"/>
  <c r="E348" i="3"/>
  <c r="E336" i="3"/>
  <c r="E324" i="3"/>
  <c r="E300" i="3"/>
  <c r="E288" i="3"/>
  <c r="E264" i="3"/>
  <c r="E216" i="3"/>
  <c r="E168" i="3"/>
  <c r="E144" i="3"/>
  <c r="E120" i="3"/>
  <c r="E96" i="3"/>
  <c r="E60" i="3"/>
  <c r="E12" i="3"/>
  <c r="E32" i="3"/>
  <c r="E362" i="3"/>
  <c r="E350" i="3"/>
  <c r="E338" i="3"/>
  <c r="E326" i="3"/>
  <c r="E314" i="3"/>
  <c r="E302" i="3"/>
  <c r="E290" i="3"/>
  <c r="E278" i="3"/>
  <c r="E266" i="3"/>
  <c r="E254" i="3"/>
  <c r="E242" i="3"/>
  <c r="E230" i="3"/>
  <c r="E218" i="3"/>
  <c r="E206" i="3"/>
  <c r="E194" i="3"/>
  <c r="E182" i="3"/>
  <c r="E170" i="3"/>
  <c r="E158" i="3"/>
  <c r="E146" i="3"/>
  <c r="E134" i="3"/>
  <c r="E122" i="3"/>
  <c r="E110" i="3"/>
  <c r="E98" i="3"/>
  <c r="E86" i="3"/>
  <c r="E74" i="3"/>
  <c r="E62" i="3"/>
  <c r="E50" i="3"/>
  <c r="E38" i="3"/>
  <c r="E26" i="3"/>
  <c r="E14" i="3"/>
  <c r="E337" i="3"/>
  <c r="E359" i="3"/>
  <c r="E347" i="3"/>
  <c r="E335" i="3"/>
  <c r="E323" i="3"/>
  <c r="E311" i="3"/>
  <c r="E299" i="3"/>
  <c r="E287" i="3"/>
  <c r="E275" i="3"/>
  <c r="E263" i="3"/>
  <c r="E251" i="3"/>
  <c r="E239" i="3"/>
  <c r="E227" i="3"/>
  <c r="E215" i="3"/>
  <c r="E203" i="3"/>
  <c r="E191" i="3"/>
  <c r="E179" i="3"/>
  <c r="E167" i="3"/>
  <c r="E155" i="3"/>
  <c r="E143" i="3"/>
  <c r="E131" i="3"/>
  <c r="E119" i="3"/>
  <c r="E107" i="3"/>
  <c r="E95" i="3"/>
  <c r="E83" i="3"/>
  <c r="E71" i="3"/>
  <c r="E59" i="3"/>
  <c r="E47" i="3"/>
  <c r="E35" i="3"/>
  <c r="E23" i="3"/>
  <c r="E358" i="3"/>
  <c r="E346" i="3"/>
  <c r="E334" i="3"/>
  <c r="E322" i="3"/>
  <c r="E310" i="3"/>
  <c r="E298" i="3"/>
  <c r="E286" i="3"/>
  <c r="E274" i="3"/>
  <c r="E262" i="3"/>
  <c r="E250" i="3"/>
  <c r="E238" i="3"/>
  <c r="E226" i="3"/>
  <c r="E214" i="3"/>
  <c r="E202" i="3"/>
  <c r="E190" i="3"/>
  <c r="E178" i="3"/>
  <c r="E166" i="3"/>
  <c r="E154" i="3"/>
  <c r="E142" i="3"/>
  <c r="E130" i="3"/>
  <c r="E118" i="3"/>
  <c r="E106" i="3"/>
  <c r="E94" i="3"/>
  <c r="E82" i="3"/>
  <c r="E70" i="3"/>
  <c r="E58" i="3"/>
  <c r="E46" i="3"/>
  <c r="E34" i="3"/>
  <c r="E22" i="3"/>
  <c r="E10" i="3"/>
  <c r="E297" i="3"/>
  <c r="E201" i="3"/>
  <c r="E165" i="3"/>
  <c r="E141" i="3"/>
  <c r="E117" i="3"/>
  <c r="E93" i="3"/>
  <c r="E69" i="3"/>
  <c r="E45" i="3"/>
  <c r="E33" i="3"/>
  <c r="E9" i="3"/>
  <c r="E68" i="3"/>
  <c r="E8" i="3"/>
  <c r="W339" i="3"/>
  <c r="W340" i="3" s="1"/>
  <c r="W341" i="3" s="1"/>
  <c r="W342" i="3" s="1"/>
  <c r="W343" i="3" s="1"/>
  <c r="W344" i="3" s="1"/>
  <c r="W345" i="3" s="1"/>
  <c r="W346" i="3" s="1"/>
  <c r="W347" i="3" s="1"/>
  <c r="W348" i="3" s="1"/>
  <c r="W349" i="3" s="1"/>
  <c r="W350" i="3" s="1"/>
  <c r="W351" i="3" s="1"/>
  <c r="W352" i="3" s="1"/>
  <c r="W353" i="3" s="1"/>
  <c r="W354" i="3" s="1"/>
  <c r="W355" i="3" s="1"/>
  <c r="W356" i="3" s="1"/>
  <c r="W357" i="3" s="1"/>
  <c r="W358" i="3" s="1"/>
  <c r="W359" i="3" s="1"/>
  <c r="W360" i="3" s="1"/>
  <c r="W361" i="3" s="1"/>
  <c r="W362" i="3" s="1"/>
  <c r="W363" i="3" s="1"/>
  <c r="W364" i="3" s="1"/>
  <c r="W365" i="3" s="1"/>
  <c r="W366" i="3" s="1"/>
  <c r="W367" i="3" s="1"/>
  <c r="W368" i="3" s="1"/>
  <c r="W369" i="3" s="1"/>
  <c r="V339" i="3"/>
  <c r="W309" i="3"/>
  <c r="W310" i="3" s="1"/>
  <c r="W311" i="3" s="1"/>
  <c r="W312" i="3" s="1"/>
  <c r="W313" i="3" s="1"/>
  <c r="W314" i="3" s="1"/>
  <c r="W315" i="3" s="1"/>
  <c r="W316" i="3" s="1"/>
  <c r="W317" i="3" s="1"/>
  <c r="W318" i="3" s="1"/>
  <c r="W319" i="3" s="1"/>
  <c r="W320" i="3" s="1"/>
  <c r="W321" i="3" s="1"/>
  <c r="W322" i="3" s="1"/>
  <c r="W323" i="3" s="1"/>
  <c r="W324" i="3" s="1"/>
  <c r="W325" i="3" s="1"/>
  <c r="W326" i="3" s="1"/>
  <c r="W327" i="3" s="1"/>
  <c r="W328" i="3" s="1"/>
  <c r="W329" i="3" s="1"/>
  <c r="W330" i="3" s="1"/>
  <c r="W331" i="3" s="1"/>
  <c r="W332" i="3" s="1"/>
  <c r="W333" i="3" s="1"/>
  <c r="W334" i="3" s="1"/>
  <c r="W335" i="3" s="1"/>
  <c r="W336" i="3" s="1"/>
  <c r="W337" i="3" s="1"/>
  <c r="W338" i="3" s="1"/>
  <c r="V309" i="3"/>
  <c r="V310" i="3" s="1"/>
  <c r="V311" i="3" s="1"/>
  <c r="W278" i="3"/>
  <c r="W279" i="3" s="1"/>
  <c r="W280" i="3" s="1"/>
  <c r="W281" i="3" s="1"/>
  <c r="W282" i="3" s="1"/>
  <c r="W283" i="3" s="1"/>
  <c r="W284" i="3" s="1"/>
  <c r="W285" i="3" s="1"/>
  <c r="W286" i="3" s="1"/>
  <c r="W287" i="3" s="1"/>
  <c r="W288" i="3" s="1"/>
  <c r="W289" i="3" s="1"/>
  <c r="W290" i="3" s="1"/>
  <c r="W291" i="3" s="1"/>
  <c r="W292" i="3" s="1"/>
  <c r="W293" i="3" s="1"/>
  <c r="W294" i="3" s="1"/>
  <c r="W295" i="3" s="1"/>
  <c r="W296" i="3" s="1"/>
  <c r="W297" i="3" s="1"/>
  <c r="W298" i="3" s="1"/>
  <c r="W299" i="3" s="1"/>
  <c r="W300" i="3" s="1"/>
  <c r="W301" i="3" s="1"/>
  <c r="W302" i="3" s="1"/>
  <c r="W303" i="3" s="1"/>
  <c r="W304" i="3" s="1"/>
  <c r="W305" i="3" s="1"/>
  <c r="W306" i="3" s="1"/>
  <c r="W307" i="3" s="1"/>
  <c r="W308" i="3" s="1"/>
  <c r="V278" i="3"/>
  <c r="W248" i="3"/>
  <c r="W249" i="3" s="1"/>
  <c r="W250" i="3" s="1"/>
  <c r="W251" i="3" s="1"/>
  <c r="W252" i="3" s="1"/>
  <c r="W253" i="3" s="1"/>
  <c r="W254" i="3" s="1"/>
  <c r="W255" i="3" s="1"/>
  <c r="W256" i="3" s="1"/>
  <c r="W257" i="3" s="1"/>
  <c r="W258" i="3" s="1"/>
  <c r="W259" i="3" s="1"/>
  <c r="W260" i="3" s="1"/>
  <c r="W261" i="3" s="1"/>
  <c r="W262" i="3" s="1"/>
  <c r="W263" i="3" s="1"/>
  <c r="W264" i="3" s="1"/>
  <c r="W265" i="3" s="1"/>
  <c r="W266" i="3" s="1"/>
  <c r="W267" i="3" s="1"/>
  <c r="W268" i="3" s="1"/>
  <c r="W269" i="3" s="1"/>
  <c r="W270" i="3" s="1"/>
  <c r="W271" i="3" s="1"/>
  <c r="W272" i="3" s="1"/>
  <c r="W273" i="3" s="1"/>
  <c r="W274" i="3" s="1"/>
  <c r="W275" i="3" s="1"/>
  <c r="W276" i="3" s="1"/>
  <c r="W277" i="3" s="1"/>
  <c r="V248" i="3"/>
  <c r="W217" i="3"/>
  <c r="W218" i="3" s="1"/>
  <c r="W219" i="3" s="1"/>
  <c r="W220" i="3" s="1"/>
  <c r="W221" i="3" s="1"/>
  <c r="W222" i="3" s="1"/>
  <c r="W223" i="3" s="1"/>
  <c r="W224" i="3" s="1"/>
  <c r="W225" i="3" s="1"/>
  <c r="W226" i="3" s="1"/>
  <c r="W227" i="3" s="1"/>
  <c r="W228" i="3" s="1"/>
  <c r="W229" i="3" s="1"/>
  <c r="W230" i="3" s="1"/>
  <c r="W231" i="3" s="1"/>
  <c r="W232" i="3" s="1"/>
  <c r="W233" i="3" s="1"/>
  <c r="W234" i="3" s="1"/>
  <c r="W235" i="3" s="1"/>
  <c r="W236" i="3" s="1"/>
  <c r="W237" i="3" s="1"/>
  <c r="W238" i="3" s="1"/>
  <c r="W239" i="3" s="1"/>
  <c r="W240" i="3" s="1"/>
  <c r="W241" i="3" s="1"/>
  <c r="W242" i="3" s="1"/>
  <c r="W243" i="3" s="1"/>
  <c r="W244" i="3" s="1"/>
  <c r="W245" i="3" s="1"/>
  <c r="W246" i="3" s="1"/>
  <c r="W247" i="3" s="1"/>
  <c r="V217" i="3"/>
  <c r="V218" i="3" s="1"/>
  <c r="V219" i="3" s="1"/>
  <c r="W186" i="3"/>
  <c r="W187" i="3" s="1"/>
  <c r="W188" i="3" s="1"/>
  <c r="W189" i="3" s="1"/>
  <c r="W190" i="3" s="1"/>
  <c r="W191" i="3" s="1"/>
  <c r="W192" i="3" s="1"/>
  <c r="W193" i="3" s="1"/>
  <c r="W194" i="3" s="1"/>
  <c r="W195" i="3" s="1"/>
  <c r="W196" i="3" s="1"/>
  <c r="W197" i="3" s="1"/>
  <c r="W198" i="3" s="1"/>
  <c r="W199" i="3" s="1"/>
  <c r="W200" i="3" s="1"/>
  <c r="W201" i="3" s="1"/>
  <c r="W202" i="3" s="1"/>
  <c r="W203" i="3" s="1"/>
  <c r="W204" i="3" s="1"/>
  <c r="W205" i="3" s="1"/>
  <c r="W206" i="3" s="1"/>
  <c r="W207" i="3" s="1"/>
  <c r="W208" i="3" s="1"/>
  <c r="W209" i="3" s="1"/>
  <c r="W210" i="3" s="1"/>
  <c r="W211" i="3" s="1"/>
  <c r="W212" i="3" s="1"/>
  <c r="W213" i="3" s="1"/>
  <c r="W214" i="3" s="1"/>
  <c r="W215" i="3" s="1"/>
  <c r="W216" i="3" s="1"/>
  <c r="V186" i="3"/>
  <c r="W156" i="3"/>
  <c r="W157" i="3" s="1"/>
  <c r="W158" i="3" s="1"/>
  <c r="W159" i="3" s="1"/>
  <c r="W160" i="3" s="1"/>
  <c r="W161" i="3" s="1"/>
  <c r="W162" i="3" s="1"/>
  <c r="W163" i="3" s="1"/>
  <c r="W164" i="3" s="1"/>
  <c r="W165" i="3" s="1"/>
  <c r="W166" i="3" s="1"/>
  <c r="W167" i="3" s="1"/>
  <c r="W168" i="3" s="1"/>
  <c r="W169" i="3" s="1"/>
  <c r="W170" i="3" s="1"/>
  <c r="W171" i="3" s="1"/>
  <c r="W172" i="3" s="1"/>
  <c r="W173" i="3" s="1"/>
  <c r="W174" i="3" s="1"/>
  <c r="W175" i="3" s="1"/>
  <c r="W176" i="3" s="1"/>
  <c r="W177" i="3" s="1"/>
  <c r="W178" i="3" s="1"/>
  <c r="W179" i="3" s="1"/>
  <c r="W180" i="3" s="1"/>
  <c r="W181" i="3" s="1"/>
  <c r="W182" i="3" s="1"/>
  <c r="W183" i="3" s="1"/>
  <c r="W184" i="3" s="1"/>
  <c r="W185" i="3" s="1"/>
  <c r="V156" i="3"/>
  <c r="W125" i="3"/>
  <c r="W126" i="3" s="1"/>
  <c r="W127" i="3" s="1"/>
  <c r="W128" i="3" s="1"/>
  <c r="W129" i="3" s="1"/>
  <c r="W130" i="3" s="1"/>
  <c r="W131" i="3" s="1"/>
  <c r="W132" i="3" s="1"/>
  <c r="W133" i="3" s="1"/>
  <c r="W134" i="3" s="1"/>
  <c r="W135" i="3" s="1"/>
  <c r="W136" i="3" s="1"/>
  <c r="W137" i="3" s="1"/>
  <c r="W138" i="3" s="1"/>
  <c r="W139" i="3" s="1"/>
  <c r="W140" i="3" s="1"/>
  <c r="W141" i="3" s="1"/>
  <c r="W142" i="3" s="1"/>
  <c r="W143" i="3" s="1"/>
  <c r="W144" i="3" s="1"/>
  <c r="W145" i="3" s="1"/>
  <c r="W146" i="3" s="1"/>
  <c r="W147" i="3" s="1"/>
  <c r="W148" i="3" s="1"/>
  <c r="W149" i="3" s="1"/>
  <c r="W150" i="3" s="1"/>
  <c r="W151" i="3" s="1"/>
  <c r="W152" i="3" s="1"/>
  <c r="W153" i="3" s="1"/>
  <c r="W154" i="3" s="1"/>
  <c r="W155" i="3" s="1"/>
  <c r="V125" i="3"/>
  <c r="V126" i="3" s="1"/>
  <c r="W95" i="3"/>
  <c r="W96" i="3" s="1"/>
  <c r="W97" i="3" s="1"/>
  <c r="W98" i="3" s="1"/>
  <c r="W99" i="3" s="1"/>
  <c r="W100" i="3" s="1"/>
  <c r="W101" i="3" s="1"/>
  <c r="W102" i="3" s="1"/>
  <c r="W103" i="3" s="1"/>
  <c r="W104" i="3" s="1"/>
  <c r="W105" i="3" s="1"/>
  <c r="W106" i="3" s="1"/>
  <c r="W107" i="3" s="1"/>
  <c r="W108" i="3" s="1"/>
  <c r="W109" i="3" s="1"/>
  <c r="W110" i="3" s="1"/>
  <c r="W111" i="3" s="1"/>
  <c r="W112" i="3" s="1"/>
  <c r="W113" i="3" s="1"/>
  <c r="W114" i="3" s="1"/>
  <c r="W115" i="3" s="1"/>
  <c r="W116" i="3" s="1"/>
  <c r="W117" i="3" s="1"/>
  <c r="W118" i="3" s="1"/>
  <c r="W119" i="3" s="1"/>
  <c r="W120" i="3" s="1"/>
  <c r="W121" i="3" s="1"/>
  <c r="W122" i="3" s="1"/>
  <c r="W123" i="3" s="1"/>
  <c r="W124" i="3" s="1"/>
  <c r="V95" i="3"/>
  <c r="W64" i="3"/>
  <c r="W65" i="3" s="1"/>
  <c r="W66" i="3" s="1"/>
  <c r="W67" i="3" s="1"/>
  <c r="W68" i="3" s="1"/>
  <c r="W69" i="3" s="1"/>
  <c r="W70" i="3" s="1"/>
  <c r="W71" i="3" s="1"/>
  <c r="W72" i="3" s="1"/>
  <c r="W73" i="3" s="1"/>
  <c r="W74" i="3" s="1"/>
  <c r="W75" i="3" s="1"/>
  <c r="W76" i="3" s="1"/>
  <c r="W77" i="3" s="1"/>
  <c r="W78" i="3" s="1"/>
  <c r="W79" i="3" s="1"/>
  <c r="W80" i="3" s="1"/>
  <c r="W81" i="3" s="1"/>
  <c r="W82" i="3" s="1"/>
  <c r="W83" i="3" s="1"/>
  <c r="W84" i="3" s="1"/>
  <c r="W85" i="3" s="1"/>
  <c r="W86" i="3" s="1"/>
  <c r="W87" i="3" s="1"/>
  <c r="W88" i="3" s="1"/>
  <c r="W89" i="3" s="1"/>
  <c r="W90" i="3" s="1"/>
  <c r="W91" i="3" s="1"/>
  <c r="W92" i="3" s="1"/>
  <c r="W93" i="3" s="1"/>
  <c r="W94" i="3" s="1"/>
  <c r="V64" i="3"/>
  <c r="V65" i="3" s="1"/>
  <c r="W35" i="3"/>
  <c r="W36" i="3" s="1"/>
  <c r="W37" i="3" s="1"/>
  <c r="W38" i="3" s="1"/>
  <c r="W39" i="3" s="1"/>
  <c r="W40" i="3" s="1"/>
  <c r="W41" i="3" s="1"/>
  <c r="W42" i="3" s="1"/>
  <c r="W43" i="3" s="1"/>
  <c r="W44" i="3" s="1"/>
  <c r="W45" i="3" s="1"/>
  <c r="W46" i="3" s="1"/>
  <c r="W47" i="3" s="1"/>
  <c r="W48" i="3" s="1"/>
  <c r="W49" i="3" s="1"/>
  <c r="W50" i="3" s="1"/>
  <c r="W51" i="3" s="1"/>
  <c r="W52" i="3" s="1"/>
  <c r="W53" i="3" s="1"/>
  <c r="W54" i="3" s="1"/>
  <c r="W55" i="3" s="1"/>
  <c r="W56" i="3" s="1"/>
  <c r="W57" i="3" s="1"/>
  <c r="W58" i="3" s="1"/>
  <c r="W59" i="3" s="1"/>
  <c r="W60" i="3" s="1"/>
  <c r="W61" i="3" s="1"/>
  <c r="W62" i="3" s="1"/>
  <c r="W63" i="3" s="1"/>
  <c r="V35" i="3"/>
  <c r="V36" i="3" s="1"/>
  <c r="W4" i="3"/>
  <c r="W5" i="3" s="1"/>
  <c r="W6" i="3" s="1"/>
  <c r="W7" i="3" s="1"/>
  <c r="W8" i="3" s="1"/>
  <c r="W9" i="3" s="1"/>
  <c r="W10" i="3" s="1"/>
  <c r="W11" i="3" s="1"/>
  <c r="W12" i="3" s="1"/>
  <c r="W13" i="3" s="1"/>
  <c r="W14" i="3" s="1"/>
  <c r="W15" i="3" s="1"/>
  <c r="W16" i="3" s="1"/>
  <c r="W17" i="3" s="1"/>
  <c r="W18" i="3" s="1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W33" i="3" s="1"/>
  <c r="W34" i="3" s="1"/>
  <c r="V4" i="3"/>
  <c r="V5" i="3" s="1"/>
  <c r="X156" i="3" l="1"/>
  <c r="X95" i="3"/>
  <c r="X248" i="3"/>
  <c r="X186" i="3"/>
  <c r="X64" i="3"/>
  <c r="V157" i="3"/>
  <c r="X157" i="3" s="1"/>
  <c r="V187" i="3"/>
  <c r="V188" i="3" s="1"/>
  <c r="V189" i="3" s="1"/>
  <c r="X311" i="3"/>
  <c r="X219" i="3"/>
  <c r="X309" i="3"/>
  <c r="X310" i="3"/>
  <c r="X65" i="3"/>
  <c r="X217" i="3"/>
  <c r="X339" i="3"/>
  <c r="X4" i="3"/>
  <c r="V66" i="3"/>
  <c r="V220" i="3"/>
  <c r="V249" i="3"/>
  <c r="V312" i="3"/>
  <c r="V96" i="3"/>
  <c r="V97" i="3" s="1"/>
  <c r="V279" i="3"/>
  <c r="X279" i="3" s="1"/>
  <c r="X278" i="3"/>
  <c r="V340" i="3"/>
  <c r="V341" i="3" s="1"/>
  <c r="V342" i="3" s="1"/>
  <c r="V343" i="3" s="1"/>
  <c r="V344" i="3" s="1"/>
  <c r="X36" i="3"/>
  <c r="V37" i="3"/>
  <c r="X35" i="3"/>
  <c r="V6" i="3"/>
  <c r="X5" i="3"/>
  <c r="X218" i="3"/>
  <c r="V127" i="3"/>
  <c r="X126" i="3"/>
  <c r="X125" i="3"/>
  <c r="BJ6" i="1"/>
  <c r="BJ7" i="1" s="1"/>
  <c r="B63" i="3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C367" i="2"/>
  <c r="CQ62" i="1" s="1"/>
  <c r="C363" i="2"/>
  <c r="CM62" i="1" s="1"/>
  <c r="C360" i="2"/>
  <c r="CJ62" i="1" s="1"/>
  <c r="C359" i="2"/>
  <c r="CI62" i="1" s="1"/>
  <c r="C357" i="2"/>
  <c r="CG62" i="1" s="1"/>
  <c r="C355" i="2"/>
  <c r="CE62" i="1" s="1"/>
  <c r="C354" i="2"/>
  <c r="CD62" i="1" s="1"/>
  <c r="C351" i="2"/>
  <c r="CA62" i="1" s="1"/>
  <c r="C349" i="2"/>
  <c r="BY62" i="1" s="1"/>
  <c r="C347" i="2"/>
  <c r="BW62" i="1" s="1"/>
  <c r="C343" i="2"/>
  <c r="BS62" i="1" s="1"/>
  <c r="C339" i="2"/>
  <c r="BO62" i="1" s="1"/>
  <c r="C337" i="2"/>
  <c r="BM62" i="1" s="1"/>
  <c r="C336" i="2"/>
  <c r="BK62" i="1" s="1"/>
  <c r="C335" i="2"/>
  <c r="BJ62" i="1" s="1"/>
  <c r="C334" i="2"/>
  <c r="BI62" i="1" s="1"/>
  <c r="C331" i="2"/>
  <c r="BF62" i="1" s="1"/>
  <c r="C327" i="2"/>
  <c r="BB62" i="1" s="1"/>
  <c r="C323" i="2"/>
  <c r="AX62" i="1" s="1"/>
  <c r="C319" i="2"/>
  <c r="AT62" i="1" s="1"/>
  <c r="C315" i="2"/>
  <c r="AP62" i="1" s="1"/>
  <c r="C311" i="2"/>
  <c r="AL62" i="1" s="1"/>
  <c r="C307" i="2"/>
  <c r="AH62" i="1" s="1"/>
  <c r="C305" i="2"/>
  <c r="AF62" i="1" s="1"/>
  <c r="C304" i="2"/>
  <c r="AE62" i="1" s="1"/>
  <c r="C303" i="2"/>
  <c r="AD62" i="1" s="1"/>
  <c r="C300" i="2"/>
  <c r="AA62" i="1" s="1"/>
  <c r="C299" i="2"/>
  <c r="Z62" i="1" s="1"/>
  <c r="C295" i="2"/>
  <c r="V62" i="1" s="1"/>
  <c r="C291" i="2"/>
  <c r="R62" i="1" s="1"/>
  <c r="C287" i="2"/>
  <c r="N62" i="1" s="1"/>
  <c r="C283" i="2"/>
  <c r="J62" i="1" s="1"/>
  <c r="C279" i="2"/>
  <c r="F62" i="1" s="1"/>
  <c r="C275" i="2"/>
  <c r="CP45" i="1" s="1"/>
  <c r="C271" i="2"/>
  <c r="CL45" i="1" s="1"/>
  <c r="C267" i="2"/>
  <c r="CH45" i="1" s="1"/>
  <c r="C263" i="2"/>
  <c r="CD45" i="1" s="1"/>
  <c r="C259" i="2"/>
  <c r="BZ45" i="1" s="1"/>
  <c r="C258" i="2"/>
  <c r="BY45" i="1" s="1"/>
  <c r="C255" i="2"/>
  <c r="BV45" i="1" s="1"/>
  <c r="C251" i="2"/>
  <c r="BR45" i="1" s="1"/>
  <c r="C247" i="2"/>
  <c r="BN45" i="1" s="1"/>
  <c r="C243" i="2"/>
  <c r="BJ45" i="1" s="1"/>
  <c r="C239" i="2"/>
  <c r="BF45" i="1" s="1"/>
  <c r="C235" i="2"/>
  <c r="BB45" i="1" s="1"/>
  <c r="C231" i="2"/>
  <c r="AX45" i="1" s="1"/>
  <c r="C227" i="2"/>
  <c r="AT45" i="1" s="1"/>
  <c r="C226" i="2"/>
  <c r="AS45" i="1" s="1"/>
  <c r="C223" i="2"/>
  <c r="AP45" i="1" s="1"/>
  <c r="C219" i="2"/>
  <c r="AL45" i="1" s="1"/>
  <c r="C215" i="2"/>
  <c r="AH45" i="1" s="1"/>
  <c r="C211" i="2"/>
  <c r="AD45" i="1" s="1"/>
  <c r="C207" i="2"/>
  <c r="Z45" i="1" s="1"/>
  <c r="C203" i="2"/>
  <c r="V45" i="1" s="1"/>
  <c r="C199" i="2"/>
  <c r="R45" i="1" s="1"/>
  <c r="C195" i="2"/>
  <c r="N45" i="1" s="1"/>
  <c r="C191" i="2"/>
  <c r="J45" i="1" s="1"/>
  <c r="C187" i="2"/>
  <c r="F45" i="1" s="1"/>
  <c r="C183" i="2"/>
  <c r="CP28" i="1" s="1"/>
  <c r="C179" i="2"/>
  <c r="CL28" i="1" s="1"/>
  <c r="C175" i="2"/>
  <c r="CH28" i="1" s="1"/>
  <c r="C171" i="2"/>
  <c r="CD28" i="1" s="1"/>
  <c r="C167" i="2"/>
  <c r="BZ28" i="1" s="1"/>
  <c r="C163" i="2"/>
  <c r="BV28" i="1" s="1"/>
  <c r="C159" i="2"/>
  <c r="BR28" i="1" s="1"/>
  <c r="C155" i="2"/>
  <c r="BN28" i="1" s="1"/>
  <c r="C151" i="2"/>
  <c r="BJ28" i="1" s="1"/>
  <c r="C147" i="2"/>
  <c r="BF28" i="1" s="1"/>
  <c r="C143" i="2"/>
  <c r="BB28" i="1" s="1"/>
  <c r="C140" i="2"/>
  <c r="AY28" i="1" s="1"/>
  <c r="C139" i="2"/>
  <c r="AX28" i="1" s="1"/>
  <c r="C135" i="2"/>
  <c r="AT28" i="1" s="1"/>
  <c r="C131" i="2"/>
  <c r="AP28" i="1" s="1"/>
  <c r="C127" i="2"/>
  <c r="AL28" i="1" s="1"/>
  <c r="C123" i="2"/>
  <c r="AH28" i="1" s="1"/>
  <c r="C119" i="2"/>
  <c r="AC28" i="1" s="1"/>
  <c r="C115" i="2"/>
  <c r="Y28" i="1" s="1"/>
  <c r="C111" i="2"/>
  <c r="U28" i="1" s="1"/>
  <c r="C107" i="2"/>
  <c r="Q28" i="1" s="1"/>
  <c r="C103" i="2"/>
  <c r="M28" i="1" s="1"/>
  <c r="C99" i="2"/>
  <c r="I28" i="1" s="1"/>
  <c r="C95" i="2"/>
  <c r="E28" i="1" s="1"/>
  <c r="C91" i="2"/>
  <c r="CP11" i="1" s="1"/>
  <c r="C87" i="2"/>
  <c r="CL11" i="1" s="1"/>
  <c r="C83" i="2"/>
  <c r="CH11" i="1" s="1"/>
  <c r="C79" i="2"/>
  <c r="CD11" i="1" s="1"/>
  <c r="C75" i="2"/>
  <c r="BZ11" i="1" s="1"/>
  <c r="C71" i="2"/>
  <c r="BV11" i="1" s="1"/>
  <c r="C67" i="2"/>
  <c r="BR11" i="1" s="1"/>
  <c r="C63" i="2"/>
  <c r="BN11" i="1" s="1"/>
  <c r="C61" i="2"/>
  <c r="BJ11" i="1" s="1"/>
  <c r="C60" i="2"/>
  <c r="BI11" i="1" s="1"/>
  <c r="C59" i="2"/>
  <c r="BH11" i="1" s="1"/>
  <c r="C55" i="2"/>
  <c r="BD11" i="1" s="1"/>
  <c r="C51" i="2"/>
  <c r="AZ11" i="1" s="1"/>
  <c r="C47" i="2"/>
  <c r="AV11" i="1" s="1"/>
  <c r="C43" i="2"/>
  <c r="AR11" i="1" s="1"/>
  <c r="C41" i="2"/>
  <c r="AP11" i="1" s="1"/>
  <c r="C39" i="2"/>
  <c r="AN11" i="1" s="1"/>
  <c r="C35" i="2"/>
  <c r="AJ11" i="1" s="1"/>
  <c r="C33" i="2"/>
  <c r="AH11" i="1" s="1"/>
  <c r="C31" i="2"/>
  <c r="AF11" i="1" s="1"/>
  <c r="C30" i="2"/>
  <c r="AE11" i="1" s="1"/>
  <c r="C27" i="2"/>
  <c r="AB11" i="1" s="1"/>
  <c r="C26" i="2"/>
  <c r="AA11" i="1" s="1"/>
  <c r="C23" i="2"/>
  <c r="X11" i="1" s="1"/>
  <c r="C19" i="2"/>
  <c r="T11" i="1" s="1"/>
  <c r="C15" i="2"/>
  <c r="P11" i="1" s="1"/>
  <c r="C12" i="2"/>
  <c r="M11" i="1" s="1"/>
  <c r="C11" i="2"/>
  <c r="L11" i="1" s="1"/>
  <c r="C7" i="2"/>
  <c r="H11" i="1" s="1"/>
  <c r="C3" i="2"/>
  <c r="D11" i="1" s="1"/>
  <c r="C366" i="2"/>
  <c r="CP62" i="1" s="1"/>
  <c r="C365" i="2"/>
  <c r="CO62" i="1" s="1"/>
  <c r="C364" i="2"/>
  <c r="CN62" i="1" s="1"/>
  <c r="C362" i="2"/>
  <c r="CL62" i="1" s="1"/>
  <c r="C361" i="2"/>
  <c r="CK62" i="1" s="1"/>
  <c r="C358" i="2"/>
  <c r="CH62" i="1" s="1"/>
  <c r="C356" i="2"/>
  <c r="CF62" i="1" s="1"/>
  <c r="C353" i="2"/>
  <c r="CC62" i="1" s="1"/>
  <c r="C352" i="2"/>
  <c r="CB62" i="1" s="1"/>
  <c r="C350" i="2"/>
  <c r="BZ62" i="1" s="1"/>
  <c r="C348" i="2"/>
  <c r="BX62" i="1" s="1"/>
  <c r="C346" i="2"/>
  <c r="BV62" i="1" s="1"/>
  <c r="C345" i="2"/>
  <c r="BU62" i="1" s="1"/>
  <c r="C344" i="2"/>
  <c r="BT62" i="1" s="1"/>
  <c r="C342" i="2"/>
  <c r="BR62" i="1" s="1"/>
  <c r="C341" i="2"/>
  <c r="BQ62" i="1" s="1"/>
  <c r="C340" i="2"/>
  <c r="BP62" i="1" s="1"/>
  <c r="C338" i="2"/>
  <c r="BN62" i="1" s="1"/>
  <c r="C333" i="2"/>
  <c r="BH62" i="1" s="1"/>
  <c r="C332" i="2"/>
  <c r="BG62" i="1" s="1"/>
  <c r="C330" i="2"/>
  <c r="BE62" i="1" s="1"/>
  <c r="C329" i="2"/>
  <c r="BD62" i="1" s="1"/>
  <c r="C328" i="2"/>
  <c r="BC62" i="1" s="1"/>
  <c r="C326" i="2"/>
  <c r="BA62" i="1" s="1"/>
  <c r="C325" i="2"/>
  <c r="AZ62" i="1" s="1"/>
  <c r="C324" i="2"/>
  <c r="AY62" i="1" s="1"/>
  <c r="C322" i="2"/>
  <c r="AW62" i="1" s="1"/>
  <c r="C321" i="2"/>
  <c r="AV62" i="1" s="1"/>
  <c r="C320" i="2"/>
  <c r="AU62" i="1" s="1"/>
  <c r="C318" i="2"/>
  <c r="AS62" i="1" s="1"/>
  <c r="C317" i="2"/>
  <c r="AR62" i="1" s="1"/>
  <c r="C316" i="2"/>
  <c r="AQ62" i="1" s="1"/>
  <c r="C314" i="2"/>
  <c r="AO62" i="1" s="1"/>
  <c r="C313" i="2"/>
  <c r="AN62" i="1" s="1"/>
  <c r="C312" i="2"/>
  <c r="AM62" i="1" s="1"/>
  <c r="C310" i="2"/>
  <c r="AK62" i="1" s="1"/>
  <c r="C309" i="2"/>
  <c r="AJ62" i="1" s="1"/>
  <c r="C308" i="2"/>
  <c r="AI62" i="1" s="1"/>
  <c r="C306" i="2"/>
  <c r="AG62" i="1" s="1"/>
  <c r="C302" i="2"/>
  <c r="AC62" i="1" s="1"/>
  <c r="C301" i="2"/>
  <c r="AB62" i="1" s="1"/>
  <c r="C298" i="2"/>
  <c r="Y62" i="1" s="1"/>
  <c r="C297" i="2"/>
  <c r="X62" i="1" s="1"/>
  <c r="C296" i="2"/>
  <c r="W62" i="1" s="1"/>
  <c r="C294" i="2"/>
  <c r="U62" i="1" s="1"/>
  <c r="C293" i="2"/>
  <c r="T62" i="1" s="1"/>
  <c r="C292" i="2"/>
  <c r="S62" i="1" s="1"/>
  <c r="C290" i="2"/>
  <c r="Q62" i="1" s="1"/>
  <c r="C289" i="2"/>
  <c r="P62" i="1" s="1"/>
  <c r="C288" i="2"/>
  <c r="O62" i="1" s="1"/>
  <c r="C286" i="2"/>
  <c r="M62" i="1" s="1"/>
  <c r="C285" i="2"/>
  <c r="L62" i="1" s="1"/>
  <c r="C284" i="2"/>
  <c r="K62" i="1" s="1"/>
  <c r="C282" i="2"/>
  <c r="I62" i="1" s="1"/>
  <c r="C281" i="2"/>
  <c r="H62" i="1" s="1"/>
  <c r="C280" i="2"/>
  <c r="G62" i="1" s="1"/>
  <c r="C278" i="2"/>
  <c r="E62" i="1" s="1"/>
  <c r="C277" i="2"/>
  <c r="D62" i="1" s="1"/>
  <c r="C276" i="2"/>
  <c r="C62" i="1" s="1"/>
  <c r="C274" i="2"/>
  <c r="CO45" i="1" s="1"/>
  <c r="C273" i="2"/>
  <c r="CN45" i="1" s="1"/>
  <c r="C272" i="2"/>
  <c r="CM45" i="1" s="1"/>
  <c r="C270" i="2"/>
  <c r="CK45" i="1" s="1"/>
  <c r="C269" i="2"/>
  <c r="CJ45" i="1" s="1"/>
  <c r="C268" i="2"/>
  <c r="CI45" i="1" s="1"/>
  <c r="C266" i="2"/>
  <c r="CG45" i="1" s="1"/>
  <c r="C265" i="2"/>
  <c r="CF45" i="1" s="1"/>
  <c r="C264" i="2"/>
  <c r="CE45" i="1" s="1"/>
  <c r="C262" i="2"/>
  <c r="CC45" i="1" s="1"/>
  <c r="C261" i="2"/>
  <c r="CB45" i="1" s="1"/>
  <c r="C260" i="2"/>
  <c r="CA45" i="1" s="1"/>
  <c r="C257" i="2"/>
  <c r="BX45" i="1" s="1"/>
  <c r="C256" i="2"/>
  <c r="BW45" i="1" s="1"/>
  <c r="C254" i="2"/>
  <c r="BU45" i="1" s="1"/>
  <c r="C253" i="2"/>
  <c r="BT45" i="1" s="1"/>
  <c r="C252" i="2"/>
  <c r="BS45" i="1" s="1"/>
  <c r="C250" i="2"/>
  <c r="BQ45" i="1" s="1"/>
  <c r="C249" i="2"/>
  <c r="BP45" i="1" s="1"/>
  <c r="C248" i="2"/>
  <c r="BO45" i="1" s="1"/>
  <c r="C246" i="2"/>
  <c r="BM45" i="1" s="1"/>
  <c r="C245" i="2"/>
  <c r="BL45" i="1" s="1"/>
  <c r="C244" i="2"/>
  <c r="BK45" i="1" s="1"/>
  <c r="C242" i="2"/>
  <c r="BI45" i="1" s="1"/>
  <c r="C241" i="2"/>
  <c r="BH45" i="1" s="1"/>
  <c r="C240" i="2"/>
  <c r="BG45" i="1" s="1"/>
  <c r="C238" i="2"/>
  <c r="BE45" i="1" s="1"/>
  <c r="C237" i="2"/>
  <c r="BD45" i="1" s="1"/>
  <c r="C236" i="2"/>
  <c r="BC45" i="1" s="1"/>
  <c r="C234" i="2"/>
  <c r="BA45" i="1" s="1"/>
  <c r="C233" i="2"/>
  <c r="AZ45" i="1" s="1"/>
  <c r="C232" i="2"/>
  <c r="AY45" i="1" s="1"/>
  <c r="C230" i="2"/>
  <c r="AW45" i="1" s="1"/>
  <c r="C229" i="2"/>
  <c r="AV45" i="1" s="1"/>
  <c r="C228" i="2"/>
  <c r="AU45" i="1" s="1"/>
  <c r="C225" i="2"/>
  <c r="AR45" i="1" s="1"/>
  <c r="C224" i="2"/>
  <c r="AQ45" i="1" s="1"/>
  <c r="C222" i="2"/>
  <c r="AO45" i="1" s="1"/>
  <c r="C221" i="2"/>
  <c r="AN45" i="1" s="1"/>
  <c r="C220" i="2"/>
  <c r="AM45" i="1" s="1"/>
  <c r="C218" i="2"/>
  <c r="AK45" i="1" s="1"/>
  <c r="C217" i="2"/>
  <c r="AJ45" i="1" s="1"/>
  <c r="C216" i="2"/>
  <c r="AI45" i="1" s="1"/>
  <c r="C214" i="2"/>
  <c r="AG45" i="1" s="1"/>
  <c r="C213" i="2"/>
  <c r="AF45" i="1" s="1"/>
  <c r="C212" i="2"/>
  <c r="AE45" i="1" s="1"/>
  <c r="C210" i="2"/>
  <c r="AC45" i="1" s="1"/>
  <c r="C209" i="2"/>
  <c r="AB45" i="1" s="1"/>
  <c r="C208" i="2"/>
  <c r="AA45" i="1" s="1"/>
  <c r="C206" i="2"/>
  <c r="Y45" i="1" s="1"/>
  <c r="C205" i="2"/>
  <c r="X45" i="1" s="1"/>
  <c r="C204" i="2"/>
  <c r="W45" i="1" s="1"/>
  <c r="C202" i="2"/>
  <c r="U45" i="1" s="1"/>
  <c r="C201" i="2"/>
  <c r="T45" i="1" s="1"/>
  <c r="C200" i="2"/>
  <c r="S45" i="1" s="1"/>
  <c r="C198" i="2"/>
  <c r="Q45" i="1" s="1"/>
  <c r="C197" i="2"/>
  <c r="P45" i="1" s="1"/>
  <c r="C196" i="2"/>
  <c r="O45" i="1" s="1"/>
  <c r="C194" i="2"/>
  <c r="M45" i="1" s="1"/>
  <c r="C193" i="2"/>
  <c r="L45" i="1" s="1"/>
  <c r="C192" i="2"/>
  <c r="K45" i="1" s="1"/>
  <c r="C190" i="2"/>
  <c r="I45" i="1" s="1"/>
  <c r="C189" i="2"/>
  <c r="H45" i="1" s="1"/>
  <c r="C188" i="2"/>
  <c r="G45" i="1" s="1"/>
  <c r="C186" i="2"/>
  <c r="E45" i="1" s="1"/>
  <c r="C185" i="2"/>
  <c r="D45" i="1" s="1"/>
  <c r="C184" i="2"/>
  <c r="C45" i="1" s="1"/>
  <c r="C182" i="2"/>
  <c r="CO28" i="1" s="1"/>
  <c r="C181" i="2"/>
  <c r="CN28" i="1" s="1"/>
  <c r="C180" i="2"/>
  <c r="CM28" i="1" s="1"/>
  <c r="C178" i="2"/>
  <c r="CK28" i="1" s="1"/>
  <c r="C177" i="2"/>
  <c r="CJ28" i="1" s="1"/>
  <c r="C176" i="2"/>
  <c r="CI28" i="1" s="1"/>
  <c r="C174" i="2"/>
  <c r="CG28" i="1" s="1"/>
  <c r="C173" i="2"/>
  <c r="CF28" i="1" s="1"/>
  <c r="C172" i="2"/>
  <c r="CE28" i="1" s="1"/>
  <c r="C170" i="2"/>
  <c r="CC28" i="1" s="1"/>
  <c r="C169" i="2"/>
  <c r="CB28" i="1" s="1"/>
  <c r="C168" i="2"/>
  <c r="CA28" i="1" s="1"/>
  <c r="C166" i="2"/>
  <c r="BY28" i="1" s="1"/>
  <c r="C165" i="2"/>
  <c r="BX28" i="1" s="1"/>
  <c r="C164" i="2"/>
  <c r="BW28" i="1" s="1"/>
  <c r="C162" i="2"/>
  <c r="BU28" i="1" s="1"/>
  <c r="C161" i="2"/>
  <c r="BT28" i="1" s="1"/>
  <c r="C160" i="2"/>
  <c r="BS28" i="1" s="1"/>
  <c r="C158" i="2"/>
  <c r="BQ28" i="1" s="1"/>
  <c r="C157" i="2"/>
  <c r="BP28" i="1" s="1"/>
  <c r="C156" i="2"/>
  <c r="BO28" i="1" s="1"/>
  <c r="C154" i="2"/>
  <c r="BM28" i="1" s="1"/>
  <c r="C153" i="2"/>
  <c r="BL28" i="1" s="1"/>
  <c r="C152" i="2"/>
  <c r="BK28" i="1" s="1"/>
  <c r="C150" i="2"/>
  <c r="BI28" i="1" s="1"/>
  <c r="C149" i="2"/>
  <c r="BH28" i="1" s="1"/>
  <c r="C148" i="2"/>
  <c r="BG28" i="1" s="1"/>
  <c r="C146" i="2"/>
  <c r="BE28" i="1" s="1"/>
  <c r="C145" i="2"/>
  <c r="BD28" i="1" s="1"/>
  <c r="C144" i="2"/>
  <c r="BC28" i="1" s="1"/>
  <c r="C142" i="2"/>
  <c r="BA28" i="1" s="1"/>
  <c r="C141" i="2"/>
  <c r="AZ28" i="1" s="1"/>
  <c r="C138" i="2"/>
  <c r="AW28" i="1" s="1"/>
  <c r="C137" i="2"/>
  <c r="AV28" i="1" s="1"/>
  <c r="C136" i="2"/>
  <c r="AU28" i="1" s="1"/>
  <c r="C134" i="2"/>
  <c r="AS28" i="1" s="1"/>
  <c r="C133" i="2"/>
  <c r="AR28" i="1" s="1"/>
  <c r="C132" i="2"/>
  <c r="AQ28" i="1" s="1"/>
  <c r="C130" i="2"/>
  <c r="AO28" i="1" s="1"/>
  <c r="C129" i="2"/>
  <c r="AN28" i="1" s="1"/>
  <c r="C128" i="2"/>
  <c r="AM28" i="1" s="1"/>
  <c r="C126" i="2"/>
  <c r="AK28" i="1" s="1"/>
  <c r="C125" i="2"/>
  <c r="AJ28" i="1" s="1"/>
  <c r="C124" i="2"/>
  <c r="AI28" i="1" s="1"/>
  <c r="C122" i="2"/>
  <c r="AF28" i="1" s="1"/>
  <c r="C121" i="2"/>
  <c r="AE28" i="1" s="1"/>
  <c r="C120" i="2"/>
  <c r="AD28" i="1" s="1"/>
  <c r="C118" i="2"/>
  <c r="AB28" i="1" s="1"/>
  <c r="C117" i="2"/>
  <c r="AA28" i="1" s="1"/>
  <c r="C116" i="2"/>
  <c r="Z28" i="1" s="1"/>
  <c r="C114" i="2"/>
  <c r="X28" i="1" s="1"/>
  <c r="C113" i="2"/>
  <c r="W28" i="1" s="1"/>
  <c r="C112" i="2"/>
  <c r="V28" i="1" s="1"/>
  <c r="C110" i="2"/>
  <c r="T28" i="1" s="1"/>
  <c r="C109" i="2"/>
  <c r="S28" i="1" s="1"/>
  <c r="C108" i="2"/>
  <c r="R28" i="1" s="1"/>
  <c r="C106" i="2"/>
  <c r="P28" i="1" s="1"/>
  <c r="C105" i="2"/>
  <c r="O28" i="1" s="1"/>
  <c r="C104" i="2"/>
  <c r="N28" i="1" s="1"/>
  <c r="C102" i="2"/>
  <c r="L28" i="1" s="1"/>
  <c r="C101" i="2"/>
  <c r="K28" i="1" s="1"/>
  <c r="C100" i="2"/>
  <c r="J28" i="1" s="1"/>
  <c r="C98" i="2"/>
  <c r="H28" i="1" s="1"/>
  <c r="C97" i="2"/>
  <c r="G28" i="1" s="1"/>
  <c r="C96" i="2"/>
  <c r="F28" i="1" s="1"/>
  <c r="C94" i="2"/>
  <c r="D28" i="1" s="1"/>
  <c r="C93" i="2"/>
  <c r="C28" i="1" s="1"/>
  <c r="C92" i="2"/>
  <c r="CQ11" i="1" s="1"/>
  <c r="C90" i="2"/>
  <c r="CO11" i="1" s="1"/>
  <c r="C89" i="2"/>
  <c r="CN11" i="1" s="1"/>
  <c r="C88" i="2"/>
  <c r="CM11" i="1" s="1"/>
  <c r="C86" i="2"/>
  <c r="CK11" i="1" s="1"/>
  <c r="C85" i="2"/>
  <c r="CJ11" i="1" s="1"/>
  <c r="C84" i="2"/>
  <c r="CI11" i="1" s="1"/>
  <c r="C82" i="2"/>
  <c r="CG11" i="1" s="1"/>
  <c r="C81" i="2"/>
  <c r="CF11" i="1" s="1"/>
  <c r="C80" i="2"/>
  <c r="CE11" i="1" s="1"/>
  <c r="C78" i="2"/>
  <c r="CC11" i="1" s="1"/>
  <c r="C77" i="2"/>
  <c r="CB11" i="1" s="1"/>
  <c r="C76" i="2"/>
  <c r="CA11" i="1" s="1"/>
  <c r="C74" i="2"/>
  <c r="BY11" i="1" s="1"/>
  <c r="C73" i="2"/>
  <c r="BX11" i="1" s="1"/>
  <c r="C72" i="2"/>
  <c r="BW11" i="1" s="1"/>
  <c r="C70" i="2"/>
  <c r="BU11" i="1" s="1"/>
  <c r="C69" i="2"/>
  <c r="BT11" i="1" s="1"/>
  <c r="C68" i="2"/>
  <c r="BS11" i="1" s="1"/>
  <c r="C66" i="2"/>
  <c r="BQ11" i="1" s="1"/>
  <c r="C65" i="2"/>
  <c r="BP11" i="1" s="1"/>
  <c r="C64" i="2"/>
  <c r="BO11" i="1" s="1"/>
  <c r="C62" i="2"/>
  <c r="BM11" i="1" s="1"/>
  <c r="C58" i="2"/>
  <c r="BG11" i="1" s="1"/>
  <c r="C57" i="2"/>
  <c r="BF11" i="1" s="1"/>
  <c r="C56" i="2"/>
  <c r="BE11" i="1" s="1"/>
  <c r="C54" i="2"/>
  <c r="BC11" i="1" s="1"/>
  <c r="C53" i="2"/>
  <c r="BB11" i="1" s="1"/>
  <c r="C52" i="2"/>
  <c r="BA11" i="1" s="1"/>
  <c r="C50" i="2"/>
  <c r="AY11" i="1" s="1"/>
  <c r="C49" i="2"/>
  <c r="AX11" i="1" s="1"/>
  <c r="C48" i="2"/>
  <c r="AW11" i="1" s="1"/>
  <c r="C46" i="2"/>
  <c r="AU11" i="1" s="1"/>
  <c r="C45" i="2"/>
  <c r="AT11" i="1" s="1"/>
  <c r="C44" i="2"/>
  <c r="AS11" i="1" s="1"/>
  <c r="C42" i="2"/>
  <c r="AQ11" i="1" s="1"/>
  <c r="C40" i="2"/>
  <c r="AO11" i="1" s="1"/>
  <c r="C38" i="2"/>
  <c r="AM11" i="1" s="1"/>
  <c r="C37" i="2"/>
  <c r="AL11" i="1" s="1"/>
  <c r="C36" i="2"/>
  <c r="AK11" i="1" s="1"/>
  <c r="C34" i="2"/>
  <c r="AI11" i="1" s="1"/>
  <c r="C32" i="2"/>
  <c r="AG11" i="1" s="1"/>
  <c r="C29" i="2"/>
  <c r="AD11" i="1" s="1"/>
  <c r="C28" i="2"/>
  <c r="AC11" i="1" s="1"/>
  <c r="C25" i="2"/>
  <c r="Z11" i="1" s="1"/>
  <c r="C24" i="2"/>
  <c r="Y11" i="1" s="1"/>
  <c r="C22" i="2"/>
  <c r="W11" i="1" s="1"/>
  <c r="C21" i="2"/>
  <c r="V11" i="1" s="1"/>
  <c r="C20" i="2"/>
  <c r="U11" i="1" s="1"/>
  <c r="C18" i="2"/>
  <c r="S11" i="1" s="1"/>
  <c r="C17" i="2"/>
  <c r="R11" i="1" s="1"/>
  <c r="C16" i="2"/>
  <c r="Q11" i="1" s="1"/>
  <c r="C14" i="2"/>
  <c r="O11" i="1" s="1"/>
  <c r="C13" i="2"/>
  <c r="N11" i="1" s="1"/>
  <c r="C10" i="2"/>
  <c r="K11" i="1" s="1"/>
  <c r="C9" i="2"/>
  <c r="J11" i="1" s="1"/>
  <c r="C8" i="2"/>
  <c r="I11" i="1" s="1"/>
  <c r="C6" i="2"/>
  <c r="G11" i="1" s="1"/>
  <c r="C5" i="2"/>
  <c r="F11" i="1" s="1"/>
  <c r="C4" i="2"/>
  <c r="E11" i="1" s="1"/>
  <c r="C2" i="2"/>
  <c r="C11" i="1" s="1"/>
  <c r="B4" i="2"/>
  <c r="E9" i="1" s="1"/>
  <c r="B5" i="2"/>
  <c r="F9" i="1" s="1"/>
  <c r="B6" i="2"/>
  <c r="G9" i="1" s="1"/>
  <c r="B7" i="2"/>
  <c r="H9" i="1" s="1"/>
  <c r="B8" i="2"/>
  <c r="I9" i="1" s="1"/>
  <c r="B9" i="2"/>
  <c r="J9" i="1" s="1"/>
  <c r="B10" i="2"/>
  <c r="K9" i="1" s="1"/>
  <c r="B11" i="2"/>
  <c r="L9" i="1" s="1"/>
  <c r="B12" i="2"/>
  <c r="M9" i="1" s="1"/>
  <c r="B13" i="2"/>
  <c r="N9" i="1" s="1"/>
  <c r="B14" i="2"/>
  <c r="O9" i="1" s="1"/>
  <c r="B15" i="2"/>
  <c r="P9" i="1" s="1"/>
  <c r="B16" i="2"/>
  <c r="Q9" i="1" s="1"/>
  <c r="B17" i="2"/>
  <c r="R9" i="1" s="1"/>
  <c r="B18" i="2"/>
  <c r="S9" i="1" s="1"/>
  <c r="B19" i="2"/>
  <c r="T9" i="1" s="1"/>
  <c r="B20" i="2"/>
  <c r="U9" i="1" s="1"/>
  <c r="B21" i="2"/>
  <c r="V9" i="1" s="1"/>
  <c r="B22" i="2"/>
  <c r="W9" i="1" s="1"/>
  <c r="B23" i="2"/>
  <c r="X9" i="1" s="1"/>
  <c r="B24" i="2"/>
  <c r="Y9" i="1" s="1"/>
  <c r="B25" i="2"/>
  <c r="Z9" i="1" s="1"/>
  <c r="B26" i="2"/>
  <c r="AA9" i="1" s="1"/>
  <c r="B27" i="2"/>
  <c r="AB9" i="1" s="1"/>
  <c r="B28" i="2"/>
  <c r="AC9" i="1" s="1"/>
  <c r="B29" i="2"/>
  <c r="AD9" i="1" s="1"/>
  <c r="B30" i="2"/>
  <c r="AE9" i="1" s="1"/>
  <c r="B31" i="2"/>
  <c r="AF9" i="1" s="1"/>
  <c r="B32" i="2"/>
  <c r="AG9" i="1" s="1"/>
  <c r="B33" i="2"/>
  <c r="AH9" i="1" s="1"/>
  <c r="B34" i="2"/>
  <c r="AI9" i="1" s="1"/>
  <c r="B35" i="2"/>
  <c r="AJ9" i="1" s="1"/>
  <c r="B36" i="2"/>
  <c r="AK9" i="1" s="1"/>
  <c r="B37" i="2"/>
  <c r="AL9" i="1" s="1"/>
  <c r="B38" i="2"/>
  <c r="AM9" i="1" s="1"/>
  <c r="B39" i="2"/>
  <c r="AN9" i="1" s="1"/>
  <c r="B40" i="2"/>
  <c r="AO9" i="1" s="1"/>
  <c r="B41" i="2"/>
  <c r="AP9" i="1" s="1"/>
  <c r="B42" i="2"/>
  <c r="AQ9" i="1" s="1"/>
  <c r="B43" i="2"/>
  <c r="AR9" i="1" s="1"/>
  <c r="B44" i="2"/>
  <c r="AS9" i="1" s="1"/>
  <c r="B45" i="2"/>
  <c r="AT9" i="1" s="1"/>
  <c r="B46" i="2"/>
  <c r="AU9" i="1" s="1"/>
  <c r="B47" i="2"/>
  <c r="AV9" i="1" s="1"/>
  <c r="B48" i="2"/>
  <c r="AW9" i="1" s="1"/>
  <c r="B49" i="2"/>
  <c r="AX9" i="1" s="1"/>
  <c r="B50" i="2"/>
  <c r="AY9" i="1" s="1"/>
  <c r="B51" i="2"/>
  <c r="AZ9" i="1" s="1"/>
  <c r="B52" i="2"/>
  <c r="BA9" i="1" s="1"/>
  <c r="B53" i="2"/>
  <c r="BB9" i="1" s="1"/>
  <c r="B54" i="2"/>
  <c r="BC9" i="1" s="1"/>
  <c r="B55" i="2"/>
  <c r="BD9" i="1" s="1"/>
  <c r="B56" i="2"/>
  <c r="BE9" i="1" s="1"/>
  <c r="B57" i="2"/>
  <c r="BF9" i="1" s="1"/>
  <c r="B58" i="2"/>
  <c r="BG9" i="1" s="1"/>
  <c r="B59" i="2"/>
  <c r="BH9" i="1" s="1"/>
  <c r="B60" i="2"/>
  <c r="BI9" i="1" s="1"/>
  <c r="B61" i="2"/>
  <c r="BJ9" i="1" s="1"/>
  <c r="B62" i="2"/>
  <c r="BM9" i="1" s="1"/>
  <c r="B63" i="2"/>
  <c r="BN9" i="1" s="1"/>
  <c r="B64" i="2"/>
  <c r="BO9" i="1" s="1"/>
  <c r="B65" i="2"/>
  <c r="BP9" i="1" s="1"/>
  <c r="B66" i="2"/>
  <c r="BQ9" i="1" s="1"/>
  <c r="B67" i="2"/>
  <c r="BR9" i="1" s="1"/>
  <c r="B68" i="2"/>
  <c r="BS9" i="1" s="1"/>
  <c r="B69" i="2"/>
  <c r="BT9" i="1" s="1"/>
  <c r="B70" i="2"/>
  <c r="BU9" i="1" s="1"/>
  <c r="B71" i="2"/>
  <c r="BV9" i="1" s="1"/>
  <c r="B72" i="2"/>
  <c r="BW9" i="1" s="1"/>
  <c r="B73" i="2"/>
  <c r="BX9" i="1" s="1"/>
  <c r="B74" i="2"/>
  <c r="BY9" i="1" s="1"/>
  <c r="B75" i="2"/>
  <c r="BZ9" i="1" s="1"/>
  <c r="B76" i="2"/>
  <c r="CA9" i="1" s="1"/>
  <c r="B77" i="2"/>
  <c r="CB9" i="1" s="1"/>
  <c r="B78" i="2"/>
  <c r="CC9" i="1" s="1"/>
  <c r="B79" i="2"/>
  <c r="CD9" i="1" s="1"/>
  <c r="B80" i="2"/>
  <c r="CE9" i="1" s="1"/>
  <c r="B81" i="2"/>
  <c r="CF9" i="1" s="1"/>
  <c r="B82" i="2"/>
  <c r="CG9" i="1" s="1"/>
  <c r="B83" i="2"/>
  <c r="CH9" i="1" s="1"/>
  <c r="B84" i="2"/>
  <c r="CI9" i="1" s="1"/>
  <c r="B85" i="2"/>
  <c r="CJ9" i="1" s="1"/>
  <c r="B86" i="2"/>
  <c r="CK9" i="1" s="1"/>
  <c r="B87" i="2"/>
  <c r="CL9" i="1" s="1"/>
  <c r="B88" i="2"/>
  <c r="CM9" i="1" s="1"/>
  <c r="B89" i="2"/>
  <c r="CN9" i="1" s="1"/>
  <c r="B90" i="2"/>
  <c r="CO9" i="1" s="1"/>
  <c r="B91" i="2"/>
  <c r="CP9" i="1" s="1"/>
  <c r="B92" i="2"/>
  <c r="CQ9" i="1" s="1"/>
  <c r="B93" i="2"/>
  <c r="C26" i="1" s="1"/>
  <c r="B94" i="2"/>
  <c r="D26" i="1" s="1"/>
  <c r="B95" i="2"/>
  <c r="E26" i="1" s="1"/>
  <c r="B96" i="2"/>
  <c r="F26" i="1" s="1"/>
  <c r="B97" i="2"/>
  <c r="G26" i="1" s="1"/>
  <c r="B98" i="2"/>
  <c r="H26" i="1" s="1"/>
  <c r="B99" i="2"/>
  <c r="I26" i="1" s="1"/>
  <c r="B100" i="2"/>
  <c r="J26" i="1" s="1"/>
  <c r="B101" i="2"/>
  <c r="K26" i="1" s="1"/>
  <c r="B102" i="2"/>
  <c r="L26" i="1" s="1"/>
  <c r="B103" i="2"/>
  <c r="M26" i="1" s="1"/>
  <c r="B104" i="2"/>
  <c r="N26" i="1" s="1"/>
  <c r="B105" i="2"/>
  <c r="O26" i="1" s="1"/>
  <c r="B106" i="2"/>
  <c r="P26" i="1" s="1"/>
  <c r="B107" i="2"/>
  <c r="Q26" i="1" s="1"/>
  <c r="B108" i="2"/>
  <c r="R26" i="1" s="1"/>
  <c r="B109" i="2"/>
  <c r="S26" i="1" s="1"/>
  <c r="B110" i="2"/>
  <c r="T26" i="1" s="1"/>
  <c r="B111" i="2"/>
  <c r="U26" i="1" s="1"/>
  <c r="B112" i="2"/>
  <c r="V26" i="1" s="1"/>
  <c r="B113" i="2"/>
  <c r="W26" i="1" s="1"/>
  <c r="B114" i="2"/>
  <c r="X26" i="1" s="1"/>
  <c r="B115" i="2"/>
  <c r="Y26" i="1" s="1"/>
  <c r="B116" i="2"/>
  <c r="Z26" i="1" s="1"/>
  <c r="B117" i="2"/>
  <c r="AA26" i="1" s="1"/>
  <c r="B118" i="2"/>
  <c r="AB26" i="1" s="1"/>
  <c r="B119" i="2"/>
  <c r="AC26" i="1" s="1"/>
  <c r="B120" i="2"/>
  <c r="AD26" i="1" s="1"/>
  <c r="B121" i="2"/>
  <c r="AE26" i="1" s="1"/>
  <c r="B122" i="2"/>
  <c r="AF26" i="1" s="1"/>
  <c r="B123" i="2"/>
  <c r="AH26" i="1" s="1"/>
  <c r="B124" i="2"/>
  <c r="AI26" i="1" s="1"/>
  <c r="B125" i="2"/>
  <c r="AJ26" i="1" s="1"/>
  <c r="B126" i="2"/>
  <c r="AK26" i="1" s="1"/>
  <c r="B127" i="2"/>
  <c r="AL26" i="1" s="1"/>
  <c r="B128" i="2"/>
  <c r="AM26" i="1" s="1"/>
  <c r="B129" i="2"/>
  <c r="AN26" i="1" s="1"/>
  <c r="B130" i="2"/>
  <c r="AO26" i="1" s="1"/>
  <c r="B131" i="2"/>
  <c r="AP26" i="1" s="1"/>
  <c r="B132" i="2"/>
  <c r="AQ26" i="1" s="1"/>
  <c r="B133" i="2"/>
  <c r="AR26" i="1" s="1"/>
  <c r="B134" i="2"/>
  <c r="AS26" i="1" s="1"/>
  <c r="B135" i="2"/>
  <c r="AT26" i="1" s="1"/>
  <c r="B136" i="2"/>
  <c r="AU26" i="1" s="1"/>
  <c r="B137" i="2"/>
  <c r="AV26" i="1" s="1"/>
  <c r="B138" i="2"/>
  <c r="AW26" i="1" s="1"/>
  <c r="B139" i="2"/>
  <c r="AX26" i="1" s="1"/>
  <c r="B140" i="2"/>
  <c r="AY26" i="1" s="1"/>
  <c r="B141" i="2"/>
  <c r="AZ26" i="1" s="1"/>
  <c r="B142" i="2"/>
  <c r="BA26" i="1" s="1"/>
  <c r="B143" i="2"/>
  <c r="BB26" i="1" s="1"/>
  <c r="B144" i="2"/>
  <c r="BC26" i="1" s="1"/>
  <c r="B145" i="2"/>
  <c r="BD26" i="1" s="1"/>
  <c r="B146" i="2"/>
  <c r="BE26" i="1" s="1"/>
  <c r="B147" i="2"/>
  <c r="BF26" i="1" s="1"/>
  <c r="B148" i="2"/>
  <c r="BG26" i="1" s="1"/>
  <c r="B149" i="2"/>
  <c r="BH26" i="1" s="1"/>
  <c r="B150" i="2"/>
  <c r="BI26" i="1" s="1"/>
  <c r="B151" i="2"/>
  <c r="BJ26" i="1" s="1"/>
  <c r="B152" i="2"/>
  <c r="BK26" i="1" s="1"/>
  <c r="B153" i="2"/>
  <c r="BL26" i="1" s="1"/>
  <c r="B154" i="2"/>
  <c r="BM26" i="1" s="1"/>
  <c r="B155" i="2"/>
  <c r="BN26" i="1" s="1"/>
  <c r="B156" i="2"/>
  <c r="BO26" i="1" s="1"/>
  <c r="B157" i="2"/>
  <c r="BP26" i="1" s="1"/>
  <c r="B158" i="2"/>
  <c r="BQ26" i="1" s="1"/>
  <c r="B159" i="2"/>
  <c r="BR26" i="1" s="1"/>
  <c r="B160" i="2"/>
  <c r="BS26" i="1" s="1"/>
  <c r="B161" i="2"/>
  <c r="BT26" i="1" s="1"/>
  <c r="B162" i="2"/>
  <c r="BU26" i="1" s="1"/>
  <c r="B163" i="2"/>
  <c r="BV26" i="1" s="1"/>
  <c r="B164" i="2"/>
  <c r="BW26" i="1" s="1"/>
  <c r="B165" i="2"/>
  <c r="BX26" i="1" s="1"/>
  <c r="B166" i="2"/>
  <c r="BY26" i="1" s="1"/>
  <c r="B167" i="2"/>
  <c r="BZ26" i="1" s="1"/>
  <c r="B168" i="2"/>
  <c r="CA26" i="1" s="1"/>
  <c r="B169" i="2"/>
  <c r="CB26" i="1" s="1"/>
  <c r="B170" i="2"/>
  <c r="CC26" i="1" s="1"/>
  <c r="B171" i="2"/>
  <c r="CD26" i="1" s="1"/>
  <c r="B172" i="2"/>
  <c r="CE26" i="1" s="1"/>
  <c r="B173" i="2"/>
  <c r="CF26" i="1" s="1"/>
  <c r="B174" i="2"/>
  <c r="CG26" i="1" s="1"/>
  <c r="B175" i="2"/>
  <c r="CH26" i="1" s="1"/>
  <c r="B176" i="2"/>
  <c r="CI26" i="1" s="1"/>
  <c r="B177" i="2"/>
  <c r="CJ26" i="1" s="1"/>
  <c r="B178" i="2"/>
  <c r="CK26" i="1" s="1"/>
  <c r="B179" i="2"/>
  <c r="CL26" i="1" s="1"/>
  <c r="B180" i="2"/>
  <c r="CM26" i="1" s="1"/>
  <c r="B181" i="2"/>
  <c r="CN26" i="1" s="1"/>
  <c r="B182" i="2"/>
  <c r="CO26" i="1" s="1"/>
  <c r="B183" i="2"/>
  <c r="CP26" i="1" s="1"/>
  <c r="B184" i="2"/>
  <c r="C43" i="1" s="1"/>
  <c r="B185" i="2"/>
  <c r="D43" i="1" s="1"/>
  <c r="B186" i="2"/>
  <c r="E43" i="1" s="1"/>
  <c r="B187" i="2"/>
  <c r="F43" i="1" s="1"/>
  <c r="B188" i="2"/>
  <c r="G43" i="1" s="1"/>
  <c r="B189" i="2"/>
  <c r="H43" i="1" s="1"/>
  <c r="B190" i="2"/>
  <c r="I43" i="1" s="1"/>
  <c r="B191" i="2"/>
  <c r="J43" i="1" s="1"/>
  <c r="B192" i="2"/>
  <c r="K43" i="1" s="1"/>
  <c r="B193" i="2"/>
  <c r="L43" i="1" s="1"/>
  <c r="B194" i="2"/>
  <c r="M43" i="1" s="1"/>
  <c r="B195" i="2"/>
  <c r="N43" i="1" s="1"/>
  <c r="B196" i="2"/>
  <c r="O43" i="1" s="1"/>
  <c r="B197" i="2"/>
  <c r="P43" i="1" s="1"/>
  <c r="B198" i="2"/>
  <c r="Q43" i="1" s="1"/>
  <c r="B199" i="2"/>
  <c r="R43" i="1" s="1"/>
  <c r="B200" i="2"/>
  <c r="S43" i="1" s="1"/>
  <c r="B201" i="2"/>
  <c r="T43" i="1" s="1"/>
  <c r="B202" i="2"/>
  <c r="U43" i="1" s="1"/>
  <c r="B203" i="2"/>
  <c r="V43" i="1" s="1"/>
  <c r="B204" i="2"/>
  <c r="W43" i="1" s="1"/>
  <c r="B205" i="2"/>
  <c r="X43" i="1" s="1"/>
  <c r="B206" i="2"/>
  <c r="Y43" i="1" s="1"/>
  <c r="B207" i="2"/>
  <c r="Z43" i="1" s="1"/>
  <c r="B208" i="2"/>
  <c r="AA43" i="1" s="1"/>
  <c r="B209" i="2"/>
  <c r="AB43" i="1" s="1"/>
  <c r="B210" i="2"/>
  <c r="AC43" i="1" s="1"/>
  <c r="B211" i="2"/>
  <c r="AD43" i="1" s="1"/>
  <c r="B212" i="2"/>
  <c r="AE43" i="1" s="1"/>
  <c r="B213" i="2"/>
  <c r="AF43" i="1" s="1"/>
  <c r="B214" i="2"/>
  <c r="AG43" i="1" s="1"/>
  <c r="B215" i="2"/>
  <c r="AH43" i="1" s="1"/>
  <c r="B216" i="2"/>
  <c r="AI43" i="1" s="1"/>
  <c r="B217" i="2"/>
  <c r="AJ43" i="1" s="1"/>
  <c r="B218" i="2"/>
  <c r="AK43" i="1" s="1"/>
  <c r="B219" i="2"/>
  <c r="AL43" i="1" s="1"/>
  <c r="B220" i="2"/>
  <c r="AM43" i="1" s="1"/>
  <c r="B221" i="2"/>
  <c r="AN43" i="1" s="1"/>
  <c r="B222" i="2"/>
  <c r="AO43" i="1" s="1"/>
  <c r="B223" i="2"/>
  <c r="AP43" i="1" s="1"/>
  <c r="B224" i="2"/>
  <c r="AQ43" i="1" s="1"/>
  <c r="B225" i="2"/>
  <c r="AR43" i="1" s="1"/>
  <c r="B226" i="2"/>
  <c r="AS43" i="1" s="1"/>
  <c r="B227" i="2"/>
  <c r="AT43" i="1" s="1"/>
  <c r="B228" i="2"/>
  <c r="AU43" i="1" s="1"/>
  <c r="B229" i="2"/>
  <c r="AV43" i="1" s="1"/>
  <c r="B230" i="2"/>
  <c r="AW43" i="1" s="1"/>
  <c r="B231" i="2"/>
  <c r="AX43" i="1" s="1"/>
  <c r="B232" i="2"/>
  <c r="AY43" i="1" s="1"/>
  <c r="B233" i="2"/>
  <c r="AZ43" i="1" s="1"/>
  <c r="B234" i="2"/>
  <c r="BA43" i="1" s="1"/>
  <c r="B235" i="2"/>
  <c r="BB43" i="1" s="1"/>
  <c r="B236" i="2"/>
  <c r="BC43" i="1" s="1"/>
  <c r="B237" i="2"/>
  <c r="BD43" i="1" s="1"/>
  <c r="B238" i="2"/>
  <c r="BE43" i="1" s="1"/>
  <c r="B239" i="2"/>
  <c r="BF43" i="1" s="1"/>
  <c r="B240" i="2"/>
  <c r="BG43" i="1" s="1"/>
  <c r="B241" i="2"/>
  <c r="BH43" i="1" s="1"/>
  <c r="B242" i="2"/>
  <c r="BI43" i="1" s="1"/>
  <c r="B243" i="2"/>
  <c r="BJ43" i="1" s="1"/>
  <c r="B244" i="2"/>
  <c r="BK43" i="1" s="1"/>
  <c r="B245" i="2"/>
  <c r="BL43" i="1" s="1"/>
  <c r="B246" i="2"/>
  <c r="BM43" i="1" s="1"/>
  <c r="B247" i="2"/>
  <c r="BN43" i="1" s="1"/>
  <c r="B248" i="2"/>
  <c r="BO43" i="1" s="1"/>
  <c r="B249" i="2"/>
  <c r="BP43" i="1" s="1"/>
  <c r="B250" i="2"/>
  <c r="BQ43" i="1" s="1"/>
  <c r="B251" i="2"/>
  <c r="BR43" i="1" s="1"/>
  <c r="B252" i="2"/>
  <c r="BS43" i="1" s="1"/>
  <c r="B253" i="2"/>
  <c r="BT43" i="1" s="1"/>
  <c r="B254" i="2"/>
  <c r="BU43" i="1" s="1"/>
  <c r="B255" i="2"/>
  <c r="BV43" i="1" s="1"/>
  <c r="B256" i="2"/>
  <c r="BW43" i="1" s="1"/>
  <c r="B257" i="2"/>
  <c r="BX43" i="1" s="1"/>
  <c r="B258" i="2"/>
  <c r="BY43" i="1" s="1"/>
  <c r="B259" i="2"/>
  <c r="BZ43" i="1" s="1"/>
  <c r="B260" i="2"/>
  <c r="CA43" i="1" s="1"/>
  <c r="B261" i="2"/>
  <c r="CB43" i="1" s="1"/>
  <c r="B262" i="2"/>
  <c r="CC43" i="1" s="1"/>
  <c r="B263" i="2"/>
  <c r="CD43" i="1" s="1"/>
  <c r="B264" i="2"/>
  <c r="CE43" i="1" s="1"/>
  <c r="B265" i="2"/>
  <c r="CF43" i="1" s="1"/>
  <c r="B266" i="2"/>
  <c r="CG43" i="1" s="1"/>
  <c r="B267" i="2"/>
  <c r="CH43" i="1" s="1"/>
  <c r="B268" i="2"/>
  <c r="CI43" i="1" s="1"/>
  <c r="B269" i="2"/>
  <c r="CJ43" i="1" s="1"/>
  <c r="B270" i="2"/>
  <c r="CK43" i="1" s="1"/>
  <c r="B271" i="2"/>
  <c r="CL43" i="1" s="1"/>
  <c r="B272" i="2"/>
  <c r="CM43" i="1" s="1"/>
  <c r="B273" i="2"/>
  <c r="CN43" i="1" s="1"/>
  <c r="B274" i="2"/>
  <c r="CO43" i="1" s="1"/>
  <c r="B275" i="2"/>
  <c r="CP43" i="1" s="1"/>
  <c r="B276" i="2"/>
  <c r="C60" i="1" s="1"/>
  <c r="B277" i="2"/>
  <c r="D60" i="1" s="1"/>
  <c r="B278" i="2"/>
  <c r="E60" i="1" s="1"/>
  <c r="B279" i="2"/>
  <c r="F60" i="1" s="1"/>
  <c r="B280" i="2"/>
  <c r="G60" i="1" s="1"/>
  <c r="B281" i="2"/>
  <c r="H60" i="1" s="1"/>
  <c r="B282" i="2"/>
  <c r="I60" i="1" s="1"/>
  <c r="B283" i="2"/>
  <c r="J60" i="1" s="1"/>
  <c r="B284" i="2"/>
  <c r="K60" i="1" s="1"/>
  <c r="B285" i="2"/>
  <c r="L60" i="1" s="1"/>
  <c r="B286" i="2"/>
  <c r="M60" i="1" s="1"/>
  <c r="B287" i="2"/>
  <c r="N60" i="1" s="1"/>
  <c r="B288" i="2"/>
  <c r="O60" i="1" s="1"/>
  <c r="B289" i="2"/>
  <c r="P60" i="1" s="1"/>
  <c r="B290" i="2"/>
  <c r="Q60" i="1" s="1"/>
  <c r="B291" i="2"/>
  <c r="R60" i="1" s="1"/>
  <c r="B292" i="2"/>
  <c r="S60" i="1" s="1"/>
  <c r="B293" i="2"/>
  <c r="T60" i="1" s="1"/>
  <c r="B294" i="2"/>
  <c r="U60" i="1" s="1"/>
  <c r="B295" i="2"/>
  <c r="V60" i="1" s="1"/>
  <c r="B296" i="2"/>
  <c r="W60" i="1" s="1"/>
  <c r="B297" i="2"/>
  <c r="X60" i="1" s="1"/>
  <c r="B298" i="2"/>
  <c r="Y60" i="1" s="1"/>
  <c r="B299" i="2"/>
  <c r="Z60" i="1" s="1"/>
  <c r="B300" i="2"/>
  <c r="AA60" i="1" s="1"/>
  <c r="B301" i="2"/>
  <c r="AB60" i="1" s="1"/>
  <c r="B302" i="2"/>
  <c r="AC60" i="1" s="1"/>
  <c r="B303" i="2"/>
  <c r="AD60" i="1" s="1"/>
  <c r="B304" i="2"/>
  <c r="AE60" i="1" s="1"/>
  <c r="B305" i="2"/>
  <c r="AF60" i="1" s="1"/>
  <c r="B306" i="2"/>
  <c r="AG60" i="1" s="1"/>
  <c r="B307" i="2"/>
  <c r="AH60" i="1" s="1"/>
  <c r="B308" i="2"/>
  <c r="AI60" i="1" s="1"/>
  <c r="B309" i="2"/>
  <c r="AJ60" i="1" s="1"/>
  <c r="B310" i="2"/>
  <c r="AK60" i="1" s="1"/>
  <c r="B311" i="2"/>
  <c r="AL60" i="1" s="1"/>
  <c r="B312" i="2"/>
  <c r="AM60" i="1" s="1"/>
  <c r="B313" i="2"/>
  <c r="AN60" i="1" s="1"/>
  <c r="B314" i="2"/>
  <c r="AO60" i="1" s="1"/>
  <c r="B315" i="2"/>
  <c r="AP60" i="1" s="1"/>
  <c r="B316" i="2"/>
  <c r="AQ60" i="1" s="1"/>
  <c r="B317" i="2"/>
  <c r="AR60" i="1" s="1"/>
  <c r="B318" i="2"/>
  <c r="AS60" i="1" s="1"/>
  <c r="B319" i="2"/>
  <c r="AT60" i="1" s="1"/>
  <c r="B320" i="2"/>
  <c r="AU60" i="1" s="1"/>
  <c r="B321" i="2"/>
  <c r="AV60" i="1" s="1"/>
  <c r="B322" i="2"/>
  <c r="AW60" i="1" s="1"/>
  <c r="B323" i="2"/>
  <c r="AX60" i="1" s="1"/>
  <c r="B324" i="2"/>
  <c r="AY60" i="1" s="1"/>
  <c r="B325" i="2"/>
  <c r="AZ60" i="1" s="1"/>
  <c r="B326" i="2"/>
  <c r="BA60" i="1" s="1"/>
  <c r="B327" i="2"/>
  <c r="BB60" i="1" s="1"/>
  <c r="B328" i="2"/>
  <c r="BC60" i="1" s="1"/>
  <c r="B329" i="2"/>
  <c r="BD60" i="1" s="1"/>
  <c r="B330" i="2"/>
  <c r="BE60" i="1" s="1"/>
  <c r="B331" i="2"/>
  <c r="BF60" i="1" s="1"/>
  <c r="B332" i="2"/>
  <c r="BG60" i="1" s="1"/>
  <c r="B333" i="2"/>
  <c r="BH60" i="1" s="1"/>
  <c r="B334" i="2"/>
  <c r="BI60" i="1" s="1"/>
  <c r="B335" i="2"/>
  <c r="BJ60" i="1" s="1"/>
  <c r="B336" i="2"/>
  <c r="BK60" i="1" s="1"/>
  <c r="B337" i="2"/>
  <c r="BM60" i="1" s="1"/>
  <c r="B338" i="2"/>
  <c r="BN60" i="1" s="1"/>
  <c r="B339" i="2"/>
  <c r="BO60" i="1" s="1"/>
  <c r="B340" i="2"/>
  <c r="BP60" i="1" s="1"/>
  <c r="B341" i="2"/>
  <c r="BQ60" i="1" s="1"/>
  <c r="B342" i="2"/>
  <c r="BR60" i="1" s="1"/>
  <c r="B343" i="2"/>
  <c r="BS60" i="1" s="1"/>
  <c r="B344" i="2"/>
  <c r="BT60" i="1" s="1"/>
  <c r="B345" i="2"/>
  <c r="BU60" i="1" s="1"/>
  <c r="B346" i="2"/>
  <c r="BV60" i="1" s="1"/>
  <c r="B347" i="2"/>
  <c r="BW60" i="1" s="1"/>
  <c r="B348" i="2"/>
  <c r="BX60" i="1" s="1"/>
  <c r="B349" i="2"/>
  <c r="BY60" i="1" s="1"/>
  <c r="B350" i="2"/>
  <c r="BZ60" i="1" s="1"/>
  <c r="B351" i="2"/>
  <c r="CA60" i="1" s="1"/>
  <c r="B352" i="2"/>
  <c r="CB60" i="1" s="1"/>
  <c r="B353" i="2"/>
  <c r="CC60" i="1" s="1"/>
  <c r="B354" i="2"/>
  <c r="CD60" i="1" s="1"/>
  <c r="B355" i="2"/>
  <c r="CE60" i="1" s="1"/>
  <c r="B356" i="2"/>
  <c r="CF60" i="1" s="1"/>
  <c r="B357" i="2"/>
  <c r="CG60" i="1" s="1"/>
  <c r="B358" i="2"/>
  <c r="CH60" i="1" s="1"/>
  <c r="B359" i="2"/>
  <c r="CI60" i="1" s="1"/>
  <c r="B360" i="2"/>
  <c r="CJ60" i="1" s="1"/>
  <c r="B361" i="2"/>
  <c r="CK60" i="1" s="1"/>
  <c r="B362" i="2"/>
  <c r="CL60" i="1" s="1"/>
  <c r="B363" i="2"/>
  <c r="CM60" i="1" s="1"/>
  <c r="B364" i="2"/>
  <c r="CN60" i="1" s="1"/>
  <c r="B365" i="2"/>
  <c r="CO60" i="1" s="1"/>
  <c r="B366" i="2"/>
  <c r="CP60" i="1" s="1"/>
  <c r="B367" i="2"/>
  <c r="CQ60" i="1" s="1"/>
  <c r="B3" i="2"/>
  <c r="D9" i="1" s="1"/>
  <c r="B2" i="2"/>
  <c r="C9" i="1" s="1"/>
  <c r="A4" i="2"/>
  <c r="E8" i="1" s="1"/>
  <c r="A5" i="2"/>
  <c r="F8" i="1" s="1"/>
  <c r="A6" i="2"/>
  <c r="G8" i="1" s="1"/>
  <c r="A7" i="2"/>
  <c r="H8" i="1" s="1"/>
  <c r="A8" i="2"/>
  <c r="I8" i="1" s="1"/>
  <c r="A9" i="2"/>
  <c r="J8" i="1" s="1"/>
  <c r="A10" i="2"/>
  <c r="K8" i="1" s="1"/>
  <c r="A11" i="2"/>
  <c r="L8" i="1" s="1"/>
  <c r="A12" i="2"/>
  <c r="M8" i="1" s="1"/>
  <c r="A13" i="2"/>
  <c r="N8" i="1" s="1"/>
  <c r="A14" i="2"/>
  <c r="O8" i="1" s="1"/>
  <c r="A15" i="2"/>
  <c r="P8" i="1" s="1"/>
  <c r="A16" i="2"/>
  <c r="Q8" i="1" s="1"/>
  <c r="A17" i="2"/>
  <c r="R8" i="1" s="1"/>
  <c r="A18" i="2"/>
  <c r="S8" i="1" s="1"/>
  <c r="A19" i="2"/>
  <c r="T8" i="1" s="1"/>
  <c r="A20" i="2"/>
  <c r="U8" i="1" s="1"/>
  <c r="A21" i="2"/>
  <c r="V8" i="1" s="1"/>
  <c r="A22" i="2"/>
  <c r="W8" i="1" s="1"/>
  <c r="A23" i="2"/>
  <c r="X8" i="1" s="1"/>
  <c r="A24" i="2"/>
  <c r="Y8" i="1" s="1"/>
  <c r="A25" i="2"/>
  <c r="Z8" i="1" s="1"/>
  <c r="A26" i="2"/>
  <c r="AA8" i="1" s="1"/>
  <c r="A27" i="2"/>
  <c r="AB8" i="1" s="1"/>
  <c r="A28" i="2"/>
  <c r="AC8" i="1" s="1"/>
  <c r="A29" i="2"/>
  <c r="AD8" i="1" s="1"/>
  <c r="A30" i="2"/>
  <c r="AE8" i="1" s="1"/>
  <c r="A31" i="2"/>
  <c r="AF8" i="1" s="1"/>
  <c r="A32" i="2"/>
  <c r="AG8" i="1" s="1"/>
  <c r="A33" i="2"/>
  <c r="AH8" i="1" s="1"/>
  <c r="A34" i="2"/>
  <c r="AI8" i="1" s="1"/>
  <c r="A35" i="2"/>
  <c r="AJ8" i="1" s="1"/>
  <c r="A36" i="2"/>
  <c r="AK8" i="1" s="1"/>
  <c r="A37" i="2"/>
  <c r="AL8" i="1" s="1"/>
  <c r="A38" i="2"/>
  <c r="AM8" i="1" s="1"/>
  <c r="A39" i="2"/>
  <c r="AN8" i="1" s="1"/>
  <c r="A40" i="2"/>
  <c r="AO8" i="1" s="1"/>
  <c r="A41" i="2"/>
  <c r="AP8" i="1" s="1"/>
  <c r="A42" i="2"/>
  <c r="AQ8" i="1" s="1"/>
  <c r="A43" i="2"/>
  <c r="AR8" i="1" s="1"/>
  <c r="A44" i="2"/>
  <c r="AS8" i="1" s="1"/>
  <c r="A45" i="2"/>
  <c r="AT8" i="1" s="1"/>
  <c r="A46" i="2"/>
  <c r="AU8" i="1" s="1"/>
  <c r="A47" i="2"/>
  <c r="AV8" i="1" s="1"/>
  <c r="A48" i="2"/>
  <c r="AW8" i="1" s="1"/>
  <c r="A49" i="2"/>
  <c r="AX8" i="1" s="1"/>
  <c r="A50" i="2"/>
  <c r="AY8" i="1" s="1"/>
  <c r="A51" i="2"/>
  <c r="AZ8" i="1" s="1"/>
  <c r="A52" i="2"/>
  <c r="BA8" i="1" s="1"/>
  <c r="A53" i="2"/>
  <c r="BB8" i="1" s="1"/>
  <c r="A54" i="2"/>
  <c r="BC8" i="1" s="1"/>
  <c r="A55" i="2"/>
  <c r="BD8" i="1" s="1"/>
  <c r="A56" i="2"/>
  <c r="BE8" i="1" s="1"/>
  <c r="A57" i="2"/>
  <c r="BF8" i="1" s="1"/>
  <c r="A58" i="2"/>
  <c r="BG8" i="1" s="1"/>
  <c r="A59" i="2"/>
  <c r="BH8" i="1" s="1"/>
  <c r="A60" i="2"/>
  <c r="BI8" i="1" s="1"/>
  <c r="A61" i="2"/>
  <c r="BJ8" i="1" s="1"/>
  <c r="A62" i="2"/>
  <c r="BM8" i="1" s="1"/>
  <c r="A63" i="2"/>
  <c r="BN8" i="1" s="1"/>
  <c r="A64" i="2"/>
  <c r="BO8" i="1" s="1"/>
  <c r="A65" i="2"/>
  <c r="BP8" i="1" s="1"/>
  <c r="A66" i="2"/>
  <c r="BQ8" i="1" s="1"/>
  <c r="A67" i="2"/>
  <c r="BR8" i="1" s="1"/>
  <c r="A68" i="2"/>
  <c r="BS8" i="1" s="1"/>
  <c r="A69" i="2"/>
  <c r="BT8" i="1" s="1"/>
  <c r="A70" i="2"/>
  <c r="BU8" i="1" s="1"/>
  <c r="A71" i="2"/>
  <c r="BV8" i="1" s="1"/>
  <c r="A72" i="2"/>
  <c r="BW8" i="1" s="1"/>
  <c r="A73" i="2"/>
  <c r="BX8" i="1" s="1"/>
  <c r="A74" i="2"/>
  <c r="BY8" i="1" s="1"/>
  <c r="A75" i="2"/>
  <c r="BZ8" i="1" s="1"/>
  <c r="A76" i="2"/>
  <c r="CA8" i="1" s="1"/>
  <c r="A77" i="2"/>
  <c r="CB8" i="1" s="1"/>
  <c r="A78" i="2"/>
  <c r="CC8" i="1" s="1"/>
  <c r="A79" i="2"/>
  <c r="CD8" i="1" s="1"/>
  <c r="A80" i="2"/>
  <c r="CE8" i="1" s="1"/>
  <c r="A81" i="2"/>
  <c r="CF8" i="1" s="1"/>
  <c r="A82" i="2"/>
  <c r="CG8" i="1" s="1"/>
  <c r="A83" i="2"/>
  <c r="CH8" i="1" s="1"/>
  <c r="A84" i="2"/>
  <c r="CI8" i="1" s="1"/>
  <c r="A85" i="2"/>
  <c r="CJ8" i="1" s="1"/>
  <c r="A86" i="2"/>
  <c r="CK8" i="1" s="1"/>
  <c r="A87" i="2"/>
  <c r="CL8" i="1" s="1"/>
  <c r="A88" i="2"/>
  <c r="CM8" i="1" s="1"/>
  <c r="A89" i="2"/>
  <c r="CN8" i="1" s="1"/>
  <c r="A90" i="2"/>
  <c r="CO8" i="1" s="1"/>
  <c r="A91" i="2"/>
  <c r="CP8" i="1" s="1"/>
  <c r="A92" i="2"/>
  <c r="CQ8" i="1" s="1"/>
  <c r="A93" i="2"/>
  <c r="C25" i="1" s="1"/>
  <c r="A94" i="2"/>
  <c r="D25" i="1" s="1"/>
  <c r="A95" i="2"/>
  <c r="E25" i="1" s="1"/>
  <c r="A96" i="2"/>
  <c r="F25" i="1" s="1"/>
  <c r="A97" i="2"/>
  <c r="G25" i="1" s="1"/>
  <c r="A98" i="2"/>
  <c r="H25" i="1" s="1"/>
  <c r="A99" i="2"/>
  <c r="I25" i="1" s="1"/>
  <c r="A100" i="2"/>
  <c r="J25" i="1" s="1"/>
  <c r="A101" i="2"/>
  <c r="K25" i="1" s="1"/>
  <c r="A102" i="2"/>
  <c r="L25" i="1" s="1"/>
  <c r="A103" i="2"/>
  <c r="M25" i="1" s="1"/>
  <c r="A104" i="2"/>
  <c r="N25" i="1" s="1"/>
  <c r="A105" i="2"/>
  <c r="O25" i="1" s="1"/>
  <c r="A106" i="2"/>
  <c r="P25" i="1" s="1"/>
  <c r="A107" i="2"/>
  <c r="Q25" i="1" s="1"/>
  <c r="A108" i="2"/>
  <c r="R25" i="1" s="1"/>
  <c r="A109" i="2"/>
  <c r="S25" i="1" s="1"/>
  <c r="A110" i="2"/>
  <c r="T25" i="1" s="1"/>
  <c r="A111" i="2"/>
  <c r="U25" i="1" s="1"/>
  <c r="A112" i="2"/>
  <c r="V25" i="1" s="1"/>
  <c r="A113" i="2"/>
  <c r="W25" i="1" s="1"/>
  <c r="A114" i="2"/>
  <c r="X25" i="1" s="1"/>
  <c r="A115" i="2"/>
  <c r="Y25" i="1" s="1"/>
  <c r="A116" i="2"/>
  <c r="Z25" i="1" s="1"/>
  <c r="A117" i="2"/>
  <c r="AA25" i="1" s="1"/>
  <c r="A118" i="2"/>
  <c r="AB25" i="1" s="1"/>
  <c r="A119" i="2"/>
  <c r="AC25" i="1" s="1"/>
  <c r="A120" i="2"/>
  <c r="AD25" i="1" s="1"/>
  <c r="A121" i="2"/>
  <c r="AE25" i="1" s="1"/>
  <c r="A122" i="2"/>
  <c r="AF25" i="1" s="1"/>
  <c r="A123" i="2"/>
  <c r="AH25" i="1" s="1"/>
  <c r="A124" i="2"/>
  <c r="AI25" i="1" s="1"/>
  <c r="A125" i="2"/>
  <c r="AJ25" i="1" s="1"/>
  <c r="A126" i="2"/>
  <c r="AK25" i="1" s="1"/>
  <c r="A127" i="2"/>
  <c r="AL25" i="1" s="1"/>
  <c r="A128" i="2"/>
  <c r="AM25" i="1" s="1"/>
  <c r="A129" i="2"/>
  <c r="AN25" i="1" s="1"/>
  <c r="A130" i="2"/>
  <c r="AO25" i="1" s="1"/>
  <c r="A131" i="2"/>
  <c r="AP25" i="1" s="1"/>
  <c r="A132" i="2"/>
  <c r="AQ25" i="1" s="1"/>
  <c r="A133" i="2"/>
  <c r="AR25" i="1" s="1"/>
  <c r="A134" i="2"/>
  <c r="AS25" i="1" s="1"/>
  <c r="A135" i="2"/>
  <c r="AT25" i="1" s="1"/>
  <c r="A136" i="2"/>
  <c r="AU25" i="1" s="1"/>
  <c r="A137" i="2"/>
  <c r="AV25" i="1" s="1"/>
  <c r="A138" i="2"/>
  <c r="AW25" i="1" s="1"/>
  <c r="A139" i="2"/>
  <c r="AX25" i="1" s="1"/>
  <c r="A140" i="2"/>
  <c r="AY25" i="1" s="1"/>
  <c r="A141" i="2"/>
  <c r="AZ25" i="1" s="1"/>
  <c r="A142" i="2"/>
  <c r="BA25" i="1" s="1"/>
  <c r="A143" i="2"/>
  <c r="BB25" i="1" s="1"/>
  <c r="A144" i="2"/>
  <c r="BC25" i="1" s="1"/>
  <c r="A145" i="2"/>
  <c r="BD25" i="1" s="1"/>
  <c r="A146" i="2"/>
  <c r="BE25" i="1" s="1"/>
  <c r="A147" i="2"/>
  <c r="BF25" i="1" s="1"/>
  <c r="A148" i="2"/>
  <c r="BG25" i="1" s="1"/>
  <c r="A149" i="2"/>
  <c r="BH25" i="1" s="1"/>
  <c r="A150" i="2"/>
  <c r="BI25" i="1" s="1"/>
  <c r="A151" i="2"/>
  <c r="BJ25" i="1" s="1"/>
  <c r="A152" i="2"/>
  <c r="BK25" i="1" s="1"/>
  <c r="A153" i="2"/>
  <c r="BL25" i="1" s="1"/>
  <c r="A154" i="2"/>
  <c r="BM25" i="1" s="1"/>
  <c r="A155" i="2"/>
  <c r="BN25" i="1" s="1"/>
  <c r="A156" i="2"/>
  <c r="BO25" i="1" s="1"/>
  <c r="A157" i="2"/>
  <c r="BP25" i="1" s="1"/>
  <c r="A158" i="2"/>
  <c r="BQ25" i="1" s="1"/>
  <c r="A159" i="2"/>
  <c r="BR25" i="1" s="1"/>
  <c r="A160" i="2"/>
  <c r="BS25" i="1" s="1"/>
  <c r="A161" i="2"/>
  <c r="BT25" i="1" s="1"/>
  <c r="A162" i="2"/>
  <c r="BU25" i="1" s="1"/>
  <c r="A163" i="2"/>
  <c r="BV25" i="1" s="1"/>
  <c r="A164" i="2"/>
  <c r="BW25" i="1" s="1"/>
  <c r="A165" i="2"/>
  <c r="BX25" i="1" s="1"/>
  <c r="A166" i="2"/>
  <c r="BY25" i="1" s="1"/>
  <c r="A167" i="2"/>
  <c r="BZ25" i="1" s="1"/>
  <c r="A168" i="2"/>
  <c r="CA25" i="1" s="1"/>
  <c r="A169" i="2"/>
  <c r="CB25" i="1" s="1"/>
  <c r="A170" i="2"/>
  <c r="CC25" i="1" s="1"/>
  <c r="A171" i="2"/>
  <c r="CD25" i="1" s="1"/>
  <c r="A172" i="2"/>
  <c r="CE25" i="1" s="1"/>
  <c r="A173" i="2"/>
  <c r="CF25" i="1" s="1"/>
  <c r="A174" i="2"/>
  <c r="CG25" i="1" s="1"/>
  <c r="A175" i="2"/>
  <c r="CH25" i="1" s="1"/>
  <c r="A176" i="2"/>
  <c r="CI25" i="1" s="1"/>
  <c r="A177" i="2"/>
  <c r="CJ25" i="1" s="1"/>
  <c r="A178" i="2"/>
  <c r="CK25" i="1" s="1"/>
  <c r="A179" i="2"/>
  <c r="CL25" i="1" s="1"/>
  <c r="A180" i="2"/>
  <c r="CM25" i="1" s="1"/>
  <c r="A181" i="2"/>
  <c r="CN25" i="1" s="1"/>
  <c r="A182" i="2"/>
  <c r="CO25" i="1" s="1"/>
  <c r="A183" i="2"/>
  <c r="CP25" i="1" s="1"/>
  <c r="A184" i="2"/>
  <c r="C42" i="1" s="1"/>
  <c r="A185" i="2"/>
  <c r="D42" i="1" s="1"/>
  <c r="A186" i="2"/>
  <c r="E42" i="1" s="1"/>
  <c r="A187" i="2"/>
  <c r="F42" i="1" s="1"/>
  <c r="A188" i="2"/>
  <c r="G42" i="1" s="1"/>
  <c r="A189" i="2"/>
  <c r="H42" i="1" s="1"/>
  <c r="A190" i="2"/>
  <c r="I42" i="1" s="1"/>
  <c r="A191" i="2"/>
  <c r="J42" i="1" s="1"/>
  <c r="A192" i="2"/>
  <c r="K42" i="1" s="1"/>
  <c r="A193" i="2"/>
  <c r="L42" i="1" s="1"/>
  <c r="A194" i="2"/>
  <c r="M42" i="1" s="1"/>
  <c r="A195" i="2"/>
  <c r="N42" i="1" s="1"/>
  <c r="A196" i="2"/>
  <c r="O42" i="1" s="1"/>
  <c r="A197" i="2"/>
  <c r="P42" i="1" s="1"/>
  <c r="A198" i="2"/>
  <c r="Q42" i="1" s="1"/>
  <c r="A199" i="2"/>
  <c r="R42" i="1" s="1"/>
  <c r="A200" i="2"/>
  <c r="S42" i="1" s="1"/>
  <c r="A201" i="2"/>
  <c r="T42" i="1" s="1"/>
  <c r="A202" i="2"/>
  <c r="U42" i="1" s="1"/>
  <c r="A203" i="2"/>
  <c r="V42" i="1" s="1"/>
  <c r="A204" i="2"/>
  <c r="W42" i="1" s="1"/>
  <c r="A205" i="2"/>
  <c r="X42" i="1" s="1"/>
  <c r="A206" i="2"/>
  <c r="Y42" i="1" s="1"/>
  <c r="A207" i="2"/>
  <c r="Z42" i="1" s="1"/>
  <c r="A208" i="2"/>
  <c r="AA42" i="1" s="1"/>
  <c r="A209" i="2"/>
  <c r="AB42" i="1" s="1"/>
  <c r="A210" i="2"/>
  <c r="AC42" i="1" s="1"/>
  <c r="A211" i="2"/>
  <c r="AD42" i="1" s="1"/>
  <c r="A212" i="2"/>
  <c r="AE42" i="1" s="1"/>
  <c r="A213" i="2"/>
  <c r="AF42" i="1" s="1"/>
  <c r="A214" i="2"/>
  <c r="AG42" i="1" s="1"/>
  <c r="A215" i="2"/>
  <c r="AH42" i="1" s="1"/>
  <c r="A216" i="2"/>
  <c r="AI42" i="1" s="1"/>
  <c r="A217" i="2"/>
  <c r="AJ42" i="1" s="1"/>
  <c r="A218" i="2"/>
  <c r="AK42" i="1" s="1"/>
  <c r="A219" i="2"/>
  <c r="AL42" i="1" s="1"/>
  <c r="A220" i="2"/>
  <c r="AM42" i="1" s="1"/>
  <c r="A221" i="2"/>
  <c r="AN42" i="1" s="1"/>
  <c r="A222" i="2"/>
  <c r="AO42" i="1" s="1"/>
  <c r="A223" i="2"/>
  <c r="AP42" i="1" s="1"/>
  <c r="A224" i="2"/>
  <c r="AQ42" i="1" s="1"/>
  <c r="A225" i="2"/>
  <c r="AR42" i="1" s="1"/>
  <c r="A226" i="2"/>
  <c r="AS42" i="1" s="1"/>
  <c r="A227" i="2"/>
  <c r="AT42" i="1" s="1"/>
  <c r="A228" i="2"/>
  <c r="AU42" i="1" s="1"/>
  <c r="A229" i="2"/>
  <c r="AV42" i="1" s="1"/>
  <c r="A230" i="2"/>
  <c r="AW42" i="1" s="1"/>
  <c r="A231" i="2"/>
  <c r="AX42" i="1" s="1"/>
  <c r="A232" i="2"/>
  <c r="AY42" i="1" s="1"/>
  <c r="A233" i="2"/>
  <c r="AZ42" i="1" s="1"/>
  <c r="A234" i="2"/>
  <c r="BA42" i="1" s="1"/>
  <c r="A235" i="2"/>
  <c r="BB42" i="1" s="1"/>
  <c r="A236" i="2"/>
  <c r="BC42" i="1" s="1"/>
  <c r="A237" i="2"/>
  <c r="BD42" i="1" s="1"/>
  <c r="A238" i="2"/>
  <c r="BE42" i="1" s="1"/>
  <c r="A239" i="2"/>
  <c r="BF42" i="1" s="1"/>
  <c r="A240" i="2"/>
  <c r="BG42" i="1" s="1"/>
  <c r="A241" i="2"/>
  <c r="BH42" i="1" s="1"/>
  <c r="A242" i="2"/>
  <c r="BI42" i="1" s="1"/>
  <c r="A243" i="2"/>
  <c r="BJ42" i="1" s="1"/>
  <c r="A244" i="2"/>
  <c r="BK42" i="1" s="1"/>
  <c r="A245" i="2"/>
  <c r="BL42" i="1" s="1"/>
  <c r="A246" i="2"/>
  <c r="BM42" i="1" s="1"/>
  <c r="A247" i="2"/>
  <c r="BN42" i="1" s="1"/>
  <c r="A248" i="2"/>
  <c r="BO42" i="1" s="1"/>
  <c r="A249" i="2"/>
  <c r="BP42" i="1" s="1"/>
  <c r="A250" i="2"/>
  <c r="BQ42" i="1" s="1"/>
  <c r="A251" i="2"/>
  <c r="BR42" i="1" s="1"/>
  <c r="A252" i="2"/>
  <c r="BS42" i="1" s="1"/>
  <c r="A253" i="2"/>
  <c r="BT42" i="1" s="1"/>
  <c r="A254" i="2"/>
  <c r="BU42" i="1" s="1"/>
  <c r="A255" i="2"/>
  <c r="BV42" i="1" s="1"/>
  <c r="A256" i="2"/>
  <c r="BW42" i="1" s="1"/>
  <c r="A257" i="2"/>
  <c r="BX42" i="1" s="1"/>
  <c r="A258" i="2"/>
  <c r="BY42" i="1" s="1"/>
  <c r="A259" i="2"/>
  <c r="BZ42" i="1" s="1"/>
  <c r="A260" i="2"/>
  <c r="CA42" i="1" s="1"/>
  <c r="A261" i="2"/>
  <c r="CB42" i="1" s="1"/>
  <c r="A262" i="2"/>
  <c r="CC42" i="1" s="1"/>
  <c r="A263" i="2"/>
  <c r="CD42" i="1" s="1"/>
  <c r="A264" i="2"/>
  <c r="CE42" i="1" s="1"/>
  <c r="A265" i="2"/>
  <c r="CF42" i="1" s="1"/>
  <c r="A266" i="2"/>
  <c r="CG42" i="1" s="1"/>
  <c r="A267" i="2"/>
  <c r="CH42" i="1" s="1"/>
  <c r="A268" i="2"/>
  <c r="CI42" i="1" s="1"/>
  <c r="A269" i="2"/>
  <c r="CJ42" i="1" s="1"/>
  <c r="A270" i="2"/>
  <c r="CK42" i="1" s="1"/>
  <c r="A271" i="2"/>
  <c r="CL42" i="1" s="1"/>
  <c r="A272" i="2"/>
  <c r="CM42" i="1" s="1"/>
  <c r="A273" i="2"/>
  <c r="CN42" i="1" s="1"/>
  <c r="A274" i="2"/>
  <c r="CO42" i="1" s="1"/>
  <c r="A275" i="2"/>
  <c r="CP42" i="1" s="1"/>
  <c r="A276" i="2"/>
  <c r="C59" i="1" s="1"/>
  <c r="A277" i="2"/>
  <c r="D59" i="1" s="1"/>
  <c r="A278" i="2"/>
  <c r="E59" i="1" s="1"/>
  <c r="A279" i="2"/>
  <c r="F59" i="1" s="1"/>
  <c r="A280" i="2"/>
  <c r="G59" i="1" s="1"/>
  <c r="A281" i="2"/>
  <c r="H59" i="1" s="1"/>
  <c r="A282" i="2"/>
  <c r="I59" i="1" s="1"/>
  <c r="A283" i="2"/>
  <c r="J59" i="1" s="1"/>
  <c r="A284" i="2"/>
  <c r="K59" i="1" s="1"/>
  <c r="A285" i="2"/>
  <c r="L59" i="1" s="1"/>
  <c r="A286" i="2"/>
  <c r="M59" i="1" s="1"/>
  <c r="A287" i="2"/>
  <c r="N59" i="1" s="1"/>
  <c r="A288" i="2"/>
  <c r="O59" i="1" s="1"/>
  <c r="A289" i="2"/>
  <c r="P59" i="1" s="1"/>
  <c r="A290" i="2"/>
  <c r="Q59" i="1" s="1"/>
  <c r="A291" i="2"/>
  <c r="R59" i="1" s="1"/>
  <c r="A292" i="2"/>
  <c r="S59" i="1" s="1"/>
  <c r="A293" i="2"/>
  <c r="T59" i="1" s="1"/>
  <c r="A294" i="2"/>
  <c r="U59" i="1" s="1"/>
  <c r="A295" i="2"/>
  <c r="V59" i="1" s="1"/>
  <c r="A296" i="2"/>
  <c r="W59" i="1" s="1"/>
  <c r="A297" i="2"/>
  <c r="X59" i="1" s="1"/>
  <c r="A298" i="2"/>
  <c r="Y59" i="1" s="1"/>
  <c r="A299" i="2"/>
  <c r="Z59" i="1" s="1"/>
  <c r="A300" i="2"/>
  <c r="AA59" i="1" s="1"/>
  <c r="A301" i="2"/>
  <c r="AB59" i="1" s="1"/>
  <c r="A302" i="2"/>
  <c r="AC59" i="1" s="1"/>
  <c r="A303" i="2"/>
  <c r="AD59" i="1" s="1"/>
  <c r="A304" i="2"/>
  <c r="AE59" i="1" s="1"/>
  <c r="A305" i="2"/>
  <c r="AF59" i="1" s="1"/>
  <c r="A306" i="2"/>
  <c r="AG59" i="1" s="1"/>
  <c r="A307" i="2"/>
  <c r="AH59" i="1" s="1"/>
  <c r="A308" i="2"/>
  <c r="AI59" i="1" s="1"/>
  <c r="A309" i="2"/>
  <c r="AJ59" i="1" s="1"/>
  <c r="A310" i="2"/>
  <c r="AK59" i="1" s="1"/>
  <c r="A311" i="2"/>
  <c r="AL59" i="1" s="1"/>
  <c r="A312" i="2"/>
  <c r="AM59" i="1" s="1"/>
  <c r="A313" i="2"/>
  <c r="AN59" i="1" s="1"/>
  <c r="A314" i="2"/>
  <c r="AO59" i="1" s="1"/>
  <c r="A315" i="2"/>
  <c r="AP59" i="1" s="1"/>
  <c r="A316" i="2"/>
  <c r="AQ59" i="1" s="1"/>
  <c r="A317" i="2"/>
  <c r="AR59" i="1" s="1"/>
  <c r="A318" i="2"/>
  <c r="AS59" i="1" s="1"/>
  <c r="A319" i="2"/>
  <c r="AT59" i="1" s="1"/>
  <c r="A320" i="2"/>
  <c r="AU59" i="1" s="1"/>
  <c r="A321" i="2"/>
  <c r="AV59" i="1" s="1"/>
  <c r="A322" i="2"/>
  <c r="AW59" i="1" s="1"/>
  <c r="A323" i="2"/>
  <c r="AX59" i="1" s="1"/>
  <c r="A324" i="2"/>
  <c r="AY59" i="1" s="1"/>
  <c r="A325" i="2"/>
  <c r="AZ59" i="1" s="1"/>
  <c r="A326" i="2"/>
  <c r="BA59" i="1" s="1"/>
  <c r="A327" i="2"/>
  <c r="BB59" i="1" s="1"/>
  <c r="A328" i="2"/>
  <c r="BC59" i="1" s="1"/>
  <c r="A329" i="2"/>
  <c r="BD59" i="1" s="1"/>
  <c r="A330" i="2"/>
  <c r="BE59" i="1" s="1"/>
  <c r="A331" i="2"/>
  <c r="BF59" i="1" s="1"/>
  <c r="A332" i="2"/>
  <c r="BG59" i="1" s="1"/>
  <c r="A333" i="2"/>
  <c r="BH59" i="1" s="1"/>
  <c r="A334" i="2"/>
  <c r="BI59" i="1" s="1"/>
  <c r="A335" i="2"/>
  <c r="BJ59" i="1" s="1"/>
  <c r="A336" i="2"/>
  <c r="BK59" i="1" s="1"/>
  <c r="A337" i="2"/>
  <c r="BM59" i="1" s="1"/>
  <c r="A338" i="2"/>
  <c r="BN59" i="1" s="1"/>
  <c r="A339" i="2"/>
  <c r="BO59" i="1" s="1"/>
  <c r="A340" i="2"/>
  <c r="BP59" i="1" s="1"/>
  <c r="A341" i="2"/>
  <c r="BQ59" i="1" s="1"/>
  <c r="A342" i="2"/>
  <c r="BR59" i="1" s="1"/>
  <c r="A343" i="2"/>
  <c r="BS59" i="1" s="1"/>
  <c r="A344" i="2"/>
  <c r="BT59" i="1" s="1"/>
  <c r="A345" i="2"/>
  <c r="BU59" i="1" s="1"/>
  <c r="A346" i="2"/>
  <c r="BV59" i="1" s="1"/>
  <c r="A347" i="2"/>
  <c r="BW59" i="1" s="1"/>
  <c r="A348" i="2"/>
  <c r="BX59" i="1" s="1"/>
  <c r="A349" i="2"/>
  <c r="BY59" i="1" s="1"/>
  <c r="A350" i="2"/>
  <c r="BZ59" i="1" s="1"/>
  <c r="A351" i="2"/>
  <c r="CA59" i="1" s="1"/>
  <c r="A352" i="2"/>
  <c r="CB59" i="1" s="1"/>
  <c r="A353" i="2"/>
  <c r="CC59" i="1" s="1"/>
  <c r="A354" i="2"/>
  <c r="CD59" i="1" s="1"/>
  <c r="A355" i="2"/>
  <c r="CE59" i="1" s="1"/>
  <c r="A356" i="2"/>
  <c r="CF59" i="1" s="1"/>
  <c r="A357" i="2"/>
  <c r="CG59" i="1" s="1"/>
  <c r="A358" i="2"/>
  <c r="CH59" i="1" s="1"/>
  <c r="A359" i="2"/>
  <c r="CI59" i="1" s="1"/>
  <c r="A360" i="2"/>
  <c r="CJ59" i="1" s="1"/>
  <c r="A361" i="2"/>
  <c r="CK59" i="1" s="1"/>
  <c r="A362" i="2"/>
  <c r="CL59" i="1" s="1"/>
  <c r="A363" i="2"/>
  <c r="CM59" i="1" s="1"/>
  <c r="A364" i="2"/>
  <c r="CN59" i="1" s="1"/>
  <c r="A365" i="2"/>
  <c r="CO59" i="1" s="1"/>
  <c r="A366" i="2"/>
  <c r="CP59" i="1" s="1"/>
  <c r="A367" i="2"/>
  <c r="CQ59" i="1" s="1"/>
  <c r="A2" i="2"/>
  <c r="C8" i="1" s="1"/>
  <c r="A3" i="2"/>
  <c r="D8" i="1" s="1"/>
  <c r="X96" i="3" l="1"/>
  <c r="V158" i="3"/>
  <c r="X158" i="3" s="1"/>
  <c r="X188" i="3"/>
  <c r="X341" i="3"/>
  <c r="X342" i="3"/>
  <c r="X189" i="3"/>
  <c r="V190" i="3"/>
  <c r="X190" i="3" s="1"/>
  <c r="V280" i="3"/>
  <c r="V281" i="3" s="1"/>
  <c r="X187" i="3"/>
  <c r="X340" i="3"/>
  <c r="X343" i="3"/>
  <c r="V313" i="3"/>
  <c r="X312" i="3"/>
  <c r="X249" i="3"/>
  <c r="V250" i="3"/>
  <c r="X97" i="3"/>
  <c r="V98" i="3"/>
  <c r="X220" i="3"/>
  <c r="V221" i="3"/>
  <c r="X127" i="3"/>
  <c r="V128" i="3"/>
  <c r="X66" i="3"/>
  <c r="V67" i="3"/>
  <c r="X37" i="3"/>
  <c r="V38" i="3"/>
  <c r="X6" i="3"/>
  <c r="V7" i="3"/>
  <c r="X344" i="3"/>
  <c r="V345" i="3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D7" i="1"/>
  <c r="AH7" i="1"/>
  <c r="BM7" i="1"/>
  <c r="C7" i="1"/>
  <c r="V159" i="3" l="1"/>
  <c r="V160" i="3" s="1"/>
  <c r="V191" i="3"/>
  <c r="V192" i="3" s="1"/>
  <c r="X280" i="3"/>
  <c r="V68" i="3"/>
  <c r="X67" i="3"/>
  <c r="X221" i="3"/>
  <c r="V222" i="3"/>
  <c r="X250" i="3"/>
  <c r="V251" i="3"/>
  <c r="X281" i="3"/>
  <c r="V282" i="3"/>
  <c r="X128" i="3"/>
  <c r="V129" i="3"/>
  <c r="V99" i="3"/>
  <c r="X98" i="3"/>
  <c r="X313" i="3"/>
  <c r="V314" i="3"/>
  <c r="V39" i="3"/>
  <c r="X38" i="3"/>
  <c r="V8" i="3"/>
  <c r="X7" i="3"/>
  <c r="V346" i="3"/>
  <c r="X345" i="3"/>
  <c r="X191" i="3" l="1"/>
  <c r="X159" i="3"/>
  <c r="V315" i="3"/>
  <c r="X314" i="3"/>
  <c r="V223" i="3"/>
  <c r="X222" i="3"/>
  <c r="X282" i="3"/>
  <c r="V283" i="3"/>
  <c r="V100" i="3"/>
  <c r="X99" i="3"/>
  <c r="V130" i="3"/>
  <c r="X129" i="3"/>
  <c r="V252" i="3"/>
  <c r="X251" i="3"/>
  <c r="X160" i="3"/>
  <c r="V161" i="3"/>
  <c r="X68" i="3"/>
  <c r="V69" i="3"/>
  <c r="V40" i="3"/>
  <c r="X39" i="3"/>
  <c r="X8" i="3"/>
  <c r="V9" i="3"/>
  <c r="X346" i="3"/>
  <c r="V347" i="3"/>
  <c r="V193" i="3"/>
  <c r="X192" i="3"/>
  <c r="X69" i="3" l="1"/>
  <c r="V70" i="3"/>
  <c r="X252" i="3"/>
  <c r="V253" i="3"/>
  <c r="X100" i="3"/>
  <c r="V101" i="3"/>
  <c r="V224" i="3"/>
  <c r="X223" i="3"/>
  <c r="X161" i="3"/>
  <c r="V162" i="3"/>
  <c r="X283" i="3"/>
  <c r="V284" i="3"/>
  <c r="X130" i="3"/>
  <c r="V131" i="3"/>
  <c r="V316" i="3"/>
  <c r="X315" i="3"/>
  <c r="V41" i="3"/>
  <c r="X40" i="3"/>
  <c r="V10" i="3"/>
  <c r="X9" i="3"/>
  <c r="X347" i="3"/>
  <c r="V348" i="3"/>
  <c r="X193" i="3"/>
  <c r="V194" i="3"/>
  <c r="V132" i="3" l="1"/>
  <c r="X131" i="3"/>
  <c r="V102" i="3"/>
  <c r="X101" i="3"/>
  <c r="V71" i="3"/>
  <c r="X70" i="3"/>
  <c r="V285" i="3"/>
  <c r="X284" i="3"/>
  <c r="X253" i="3"/>
  <c r="V254" i="3"/>
  <c r="X316" i="3"/>
  <c r="V317" i="3"/>
  <c r="X224" i="3"/>
  <c r="V225" i="3"/>
  <c r="V163" i="3"/>
  <c r="X162" i="3"/>
  <c r="V42" i="3"/>
  <c r="X41" i="3"/>
  <c r="V11" i="3"/>
  <c r="X10" i="3"/>
  <c r="X348" i="3"/>
  <c r="V349" i="3"/>
  <c r="X194" i="3"/>
  <c r="V195" i="3"/>
  <c r="V318" i="3" l="1"/>
  <c r="X317" i="3"/>
  <c r="X163" i="3"/>
  <c r="V164" i="3"/>
  <c r="X285" i="3"/>
  <c r="V286" i="3"/>
  <c r="X225" i="3"/>
  <c r="V226" i="3"/>
  <c r="V255" i="3"/>
  <c r="X254" i="3"/>
  <c r="X102" i="3"/>
  <c r="V103" i="3"/>
  <c r="X71" i="3"/>
  <c r="V72" i="3"/>
  <c r="V133" i="3"/>
  <c r="X132" i="3"/>
  <c r="V43" i="3"/>
  <c r="X42" i="3"/>
  <c r="X11" i="3"/>
  <c r="V12" i="3"/>
  <c r="V350" i="3"/>
  <c r="X349" i="3"/>
  <c r="X195" i="3"/>
  <c r="V196" i="3"/>
  <c r="X103" i="3" l="1"/>
  <c r="V104" i="3"/>
  <c r="X226" i="3"/>
  <c r="V227" i="3"/>
  <c r="V165" i="3"/>
  <c r="X164" i="3"/>
  <c r="X133" i="3"/>
  <c r="V134" i="3"/>
  <c r="V73" i="3"/>
  <c r="X72" i="3"/>
  <c r="X286" i="3"/>
  <c r="V287" i="3"/>
  <c r="X255" i="3"/>
  <c r="V256" i="3"/>
  <c r="X318" i="3"/>
  <c r="V319" i="3"/>
  <c r="V44" i="3"/>
  <c r="X43" i="3"/>
  <c r="V13" i="3"/>
  <c r="X12" i="3"/>
  <c r="X350" i="3"/>
  <c r="V351" i="3"/>
  <c r="V197" i="3"/>
  <c r="X196" i="3"/>
  <c r="V320" i="3" l="1"/>
  <c r="X319" i="3"/>
  <c r="X287" i="3"/>
  <c r="V288" i="3"/>
  <c r="X134" i="3"/>
  <c r="V135" i="3"/>
  <c r="V228" i="3"/>
  <c r="X227" i="3"/>
  <c r="V257" i="3"/>
  <c r="X256" i="3"/>
  <c r="X104" i="3"/>
  <c r="V105" i="3"/>
  <c r="X73" i="3"/>
  <c r="V74" i="3"/>
  <c r="X165" i="3"/>
  <c r="V166" i="3"/>
  <c r="V45" i="3"/>
  <c r="X44" i="3"/>
  <c r="V14" i="3"/>
  <c r="X13" i="3"/>
  <c r="X351" i="3"/>
  <c r="V352" i="3"/>
  <c r="X197" i="3"/>
  <c r="V198" i="3"/>
  <c r="V167" i="3" l="1"/>
  <c r="X166" i="3"/>
  <c r="V106" i="3"/>
  <c r="X105" i="3"/>
  <c r="V289" i="3"/>
  <c r="X288" i="3"/>
  <c r="V75" i="3"/>
  <c r="X74" i="3"/>
  <c r="V136" i="3"/>
  <c r="X135" i="3"/>
  <c r="X228" i="3"/>
  <c r="V229" i="3"/>
  <c r="X257" i="3"/>
  <c r="V258" i="3"/>
  <c r="X320" i="3"/>
  <c r="V321" i="3"/>
  <c r="V46" i="3"/>
  <c r="X45" i="3"/>
  <c r="V15" i="3"/>
  <c r="X14" i="3"/>
  <c r="X352" i="3"/>
  <c r="V353" i="3"/>
  <c r="X198" i="3"/>
  <c r="V199" i="3"/>
  <c r="X321" i="3" l="1"/>
  <c r="V322" i="3"/>
  <c r="X229" i="3"/>
  <c r="V230" i="3"/>
  <c r="X106" i="3"/>
  <c r="V107" i="3"/>
  <c r="V259" i="3"/>
  <c r="X258" i="3"/>
  <c r="X75" i="3"/>
  <c r="V76" i="3"/>
  <c r="X136" i="3"/>
  <c r="V137" i="3"/>
  <c r="X289" i="3"/>
  <c r="V290" i="3"/>
  <c r="X167" i="3"/>
  <c r="V168" i="3"/>
  <c r="V47" i="3"/>
  <c r="X46" i="3"/>
  <c r="V16" i="3"/>
  <c r="X15" i="3"/>
  <c r="V354" i="3"/>
  <c r="X353" i="3"/>
  <c r="X199" i="3"/>
  <c r="V200" i="3"/>
  <c r="X168" i="3" l="1"/>
  <c r="V169" i="3"/>
  <c r="X137" i="3"/>
  <c r="V138" i="3"/>
  <c r="X230" i="3"/>
  <c r="V231" i="3"/>
  <c r="X290" i="3"/>
  <c r="V291" i="3"/>
  <c r="V77" i="3"/>
  <c r="X76" i="3"/>
  <c r="X107" i="3"/>
  <c r="V108" i="3"/>
  <c r="X322" i="3"/>
  <c r="V323" i="3"/>
  <c r="X259" i="3"/>
  <c r="V260" i="3"/>
  <c r="V48" i="3"/>
  <c r="X47" i="3"/>
  <c r="V17" i="3"/>
  <c r="X16" i="3"/>
  <c r="X354" i="3"/>
  <c r="V355" i="3"/>
  <c r="V201" i="3"/>
  <c r="X200" i="3"/>
  <c r="X260" i="3" l="1"/>
  <c r="V261" i="3"/>
  <c r="X108" i="3"/>
  <c r="V109" i="3"/>
  <c r="X291" i="3"/>
  <c r="V292" i="3"/>
  <c r="X138" i="3"/>
  <c r="V139" i="3"/>
  <c r="V324" i="3"/>
  <c r="X323" i="3"/>
  <c r="V232" i="3"/>
  <c r="X231" i="3"/>
  <c r="X169" i="3"/>
  <c r="V170" i="3"/>
  <c r="X77" i="3"/>
  <c r="V78" i="3"/>
  <c r="V49" i="3"/>
  <c r="X48" i="3"/>
  <c r="V18" i="3"/>
  <c r="X17" i="3"/>
  <c r="X355" i="3"/>
  <c r="V356" i="3"/>
  <c r="X201" i="3"/>
  <c r="V202" i="3"/>
  <c r="V79" i="3" l="1"/>
  <c r="X78" i="3"/>
  <c r="V140" i="3"/>
  <c r="X139" i="3"/>
  <c r="V110" i="3"/>
  <c r="X109" i="3"/>
  <c r="X232" i="3"/>
  <c r="V233" i="3"/>
  <c r="V171" i="3"/>
  <c r="X170" i="3"/>
  <c r="V293" i="3"/>
  <c r="X292" i="3"/>
  <c r="X261" i="3"/>
  <c r="V262" i="3"/>
  <c r="X324" i="3"/>
  <c r="V325" i="3"/>
  <c r="V50" i="3"/>
  <c r="X49" i="3"/>
  <c r="V19" i="3"/>
  <c r="X18" i="3"/>
  <c r="X356" i="3"/>
  <c r="V357" i="3"/>
  <c r="X202" i="3"/>
  <c r="V203" i="3"/>
  <c r="X325" i="3" l="1"/>
  <c r="V326" i="3"/>
  <c r="X233" i="3"/>
  <c r="V234" i="3"/>
  <c r="X293" i="3"/>
  <c r="V294" i="3"/>
  <c r="X140" i="3"/>
  <c r="V141" i="3"/>
  <c r="V263" i="3"/>
  <c r="X262" i="3"/>
  <c r="X171" i="3"/>
  <c r="V172" i="3"/>
  <c r="X110" i="3"/>
  <c r="V111" i="3"/>
  <c r="X79" i="3"/>
  <c r="V80" i="3"/>
  <c r="V51" i="3"/>
  <c r="X50" i="3"/>
  <c r="V20" i="3"/>
  <c r="X19" i="3"/>
  <c r="V358" i="3"/>
  <c r="X357" i="3"/>
  <c r="X203" i="3"/>
  <c r="V204" i="3"/>
  <c r="X80" i="3" l="1"/>
  <c r="V81" i="3"/>
  <c r="X172" i="3"/>
  <c r="V173" i="3"/>
  <c r="X141" i="3"/>
  <c r="V142" i="3"/>
  <c r="X234" i="3"/>
  <c r="V235" i="3"/>
  <c r="X111" i="3"/>
  <c r="V112" i="3"/>
  <c r="X294" i="3"/>
  <c r="V295" i="3"/>
  <c r="X326" i="3"/>
  <c r="V327" i="3"/>
  <c r="X263" i="3"/>
  <c r="V264" i="3"/>
  <c r="V52" i="3"/>
  <c r="X51" i="3"/>
  <c r="V21" i="3"/>
  <c r="X20" i="3"/>
  <c r="X358" i="3"/>
  <c r="V359" i="3"/>
  <c r="V205" i="3"/>
  <c r="X204" i="3"/>
  <c r="X264" i="3" l="1"/>
  <c r="V265" i="3"/>
  <c r="X295" i="3"/>
  <c r="V296" i="3"/>
  <c r="V236" i="3"/>
  <c r="X235" i="3"/>
  <c r="X173" i="3"/>
  <c r="V174" i="3"/>
  <c r="V328" i="3"/>
  <c r="X327" i="3"/>
  <c r="X112" i="3"/>
  <c r="V113" i="3"/>
  <c r="X142" i="3"/>
  <c r="V143" i="3"/>
  <c r="X81" i="3"/>
  <c r="V82" i="3"/>
  <c r="V53" i="3"/>
  <c r="X52" i="3"/>
  <c r="V22" i="3"/>
  <c r="X21" i="3"/>
  <c r="X359" i="3"/>
  <c r="V360" i="3"/>
  <c r="X205" i="3"/>
  <c r="V206" i="3"/>
  <c r="V83" i="3" l="1"/>
  <c r="X82" i="3"/>
  <c r="V114" i="3"/>
  <c r="X113" i="3"/>
  <c r="V175" i="3"/>
  <c r="X174" i="3"/>
  <c r="V297" i="3"/>
  <c r="X296" i="3"/>
  <c r="V144" i="3"/>
  <c r="X143" i="3"/>
  <c r="X265" i="3"/>
  <c r="V266" i="3"/>
  <c r="X328" i="3"/>
  <c r="V329" i="3"/>
  <c r="X236" i="3"/>
  <c r="V237" i="3"/>
  <c r="V54" i="3"/>
  <c r="X53" i="3"/>
  <c r="V23" i="3"/>
  <c r="X22" i="3"/>
  <c r="X360" i="3"/>
  <c r="V361" i="3"/>
  <c r="X206" i="3"/>
  <c r="V207" i="3"/>
  <c r="X237" i="3" l="1"/>
  <c r="V238" i="3"/>
  <c r="V267" i="3"/>
  <c r="X266" i="3"/>
  <c r="X297" i="3"/>
  <c r="V298" i="3"/>
  <c r="X114" i="3"/>
  <c r="V115" i="3"/>
  <c r="X329" i="3"/>
  <c r="V330" i="3"/>
  <c r="X144" i="3"/>
  <c r="V145" i="3"/>
  <c r="X175" i="3"/>
  <c r="V176" i="3"/>
  <c r="X83" i="3"/>
  <c r="V84" i="3"/>
  <c r="V55" i="3"/>
  <c r="X54" i="3"/>
  <c r="V24" i="3"/>
  <c r="X23" i="3"/>
  <c r="V362" i="3"/>
  <c r="X361" i="3"/>
  <c r="X207" i="3"/>
  <c r="V208" i="3"/>
  <c r="X84" i="3" l="1"/>
  <c r="V85" i="3"/>
  <c r="X145" i="3"/>
  <c r="V146" i="3"/>
  <c r="X115" i="3"/>
  <c r="V116" i="3"/>
  <c r="X267" i="3"/>
  <c r="V268" i="3"/>
  <c r="X176" i="3"/>
  <c r="V177" i="3"/>
  <c r="X330" i="3"/>
  <c r="V331" i="3"/>
  <c r="X298" i="3"/>
  <c r="V299" i="3"/>
  <c r="X238" i="3"/>
  <c r="V239" i="3"/>
  <c r="V56" i="3"/>
  <c r="X55" i="3"/>
  <c r="V25" i="3"/>
  <c r="X24" i="3"/>
  <c r="X362" i="3"/>
  <c r="V363" i="3"/>
  <c r="V209" i="3"/>
  <c r="X208" i="3"/>
  <c r="V240" i="3" l="1"/>
  <c r="X239" i="3"/>
  <c r="V332" i="3"/>
  <c r="X331" i="3"/>
  <c r="X268" i="3"/>
  <c r="V269" i="3"/>
  <c r="X146" i="3"/>
  <c r="V147" i="3"/>
  <c r="X299" i="3"/>
  <c r="V300" i="3"/>
  <c r="X177" i="3"/>
  <c r="V178" i="3"/>
  <c r="X116" i="3"/>
  <c r="V117" i="3"/>
  <c r="X85" i="3"/>
  <c r="V86" i="3"/>
  <c r="V57" i="3"/>
  <c r="X56" i="3"/>
  <c r="V26" i="3"/>
  <c r="X25" i="3"/>
  <c r="X363" i="3"/>
  <c r="V364" i="3"/>
  <c r="X209" i="3"/>
  <c r="V210" i="3"/>
  <c r="V87" i="3" l="1"/>
  <c r="X86" i="3"/>
  <c r="V179" i="3"/>
  <c r="X178" i="3"/>
  <c r="V148" i="3"/>
  <c r="X147" i="3"/>
  <c r="X332" i="3"/>
  <c r="V333" i="3"/>
  <c r="V118" i="3"/>
  <c r="X117" i="3"/>
  <c r="V301" i="3"/>
  <c r="X300" i="3"/>
  <c r="X269" i="3"/>
  <c r="V270" i="3"/>
  <c r="X240" i="3"/>
  <c r="V241" i="3"/>
  <c r="V58" i="3"/>
  <c r="X57" i="3"/>
  <c r="V27" i="3"/>
  <c r="X26" i="3"/>
  <c r="X364" i="3"/>
  <c r="V365" i="3"/>
  <c r="X210" i="3"/>
  <c r="V211" i="3"/>
  <c r="X241" i="3" l="1"/>
  <c r="V242" i="3"/>
  <c r="X333" i="3"/>
  <c r="V334" i="3"/>
  <c r="X301" i="3"/>
  <c r="V302" i="3"/>
  <c r="X179" i="3"/>
  <c r="V180" i="3"/>
  <c r="V271" i="3"/>
  <c r="X270" i="3"/>
  <c r="X118" i="3"/>
  <c r="V119" i="3"/>
  <c r="X148" i="3"/>
  <c r="V149" i="3"/>
  <c r="X87" i="3"/>
  <c r="V88" i="3"/>
  <c r="V59" i="3"/>
  <c r="X58" i="3"/>
  <c r="V28" i="3"/>
  <c r="X27" i="3"/>
  <c r="V366" i="3"/>
  <c r="X365" i="3"/>
  <c r="X211" i="3"/>
  <c r="V212" i="3"/>
  <c r="X88" i="3" l="1"/>
  <c r="V89" i="3"/>
  <c r="X119" i="3"/>
  <c r="V120" i="3"/>
  <c r="X180" i="3"/>
  <c r="V181" i="3"/>
  <c r="X334" i="3"/>
  <c r="V335" i="3"/>
  <c r="X149" i="3"/>
  <c r="V150" i="3"/>
  <c r="X302" i="3"/>
  <c r="V303" i="3"/>
  <c r="X242" i="3"/>
  <c r="V243" i="3"/>
  <c r="X271" i="3"/>
  <c r="V272" i="3"/>
  <c r="V60" i="3"/>
  <c r="X59" i="3"/>
  <c r="V29" i="3"/>
  <c r="X28" i="3"/>
  <c r="X366" i="3"/>
  <c r="V367" i="3"/>
  <c r="V213" i="3"/>
  <c r="X212" i="3"/>
  <c r="X272" i="3" l="1"/>
  <c r="V273" i="3"/>
  <c r="X303" i="3"/>
  <c r="V304" i="3"/>
  <c r="V336" i="3"/>
  <c r="X335" i="3"/>
  <c r="X120" i="3"/>
  <c r="V121" i="3"/>
  <c r="V244" i="3"/>
  <c r="X243" i="3"/>
  <c r="X150" i="3"/>
  <c r="V151" i="3"/>
  <c r="X181" i="3"/>
  <c r="V182" i="3"/>
  <c r="X89" i="3"/>
  <c r="V90" i="3"/>
  <c r="V61" i="3"/>
  <c r="X60" i="3"/>
  <c r="V30" i="3"/>
  <c r="X29" i="3"/>
  <c r="X367" i="3"/>
  <c r="V368" i="3"/>
  <c r="X213" i="3"/>
  <c r="V214" i="3"/>
  <c r="V91" i="3" l="1"/>
  <c r="X90" i="3"/>
  <c r="V152" i="3"/>
  <c r="X151" i="3"/>
  <c r="V122" i="3"/>
  <c r="X121" i="3"/>
  <c r="V305" i="3"/>
  <c r="X304" i="3"/>
  <c r="V183" i="3"/>
  <c r="X182" i="3"/>
  <c r="X273" i="3"/>
  <c r="V274" i="3"/>
  <c r="X244" i="3"/>
  <c r="V245" i="3"/>
  <c r="X336" i="3"/>
  <c r="V337" i="3"/>
  <c r="V62" i="3"/>
  <c r="X61" i="3"/>
  <c r="V31" i="3"/>
  <c r="X30" i="3"/>
  <c r="X368" i="3"/>
  <c r="V369" i="3"/>
  <c r="X369" i="3" s="1"/>
  <c r="Z15" i="3" s="1"/>
  <c r="BS55" i="1" s="1"/>
  <c r="X214" i="3"/>
  <c r="V215" i="3"/>
  <c r="X337" i="3" l="1"/>
  <c r="V338" i="3"/>
  <c r="X338" i="3" s="1"/>
  <c r="Z14" i="3" s="1"/>
  <c r="AN55" i="1" s="1"/>
  <c r="V275" i="3"/>
  <c r="X274" i="3"/>
  <c r="X152" i="3"/>
  <c r="V153" i="3"/>
  <c r="X245" i="3"/>
  <c r="V246" i="3"/>
  <c r="X305" i="3"/>
  <c r="V306" i="3"/>
  <c r="X183" i="3"/>
  <c r="V184" i="3"/>
  <c r="X122" i="3"/>
  <c r="V123" i="3"/>
  <c r="V92" i="3"/>
  <c r="X91" i="3"/>
  <c r="V63" i="3"/>
  <c r="X63" i="3" s="1"/>
  <c r="Z5" i="3" s="1"/>
  <c r="AN4" i="1" s="1"/>
  <c r="X62" i="3"/>
  <c r="V32" i="3"/>
  <c r="X31" i="3"/>
  <c r="X215" i="3"/>
  <c r="V216" i="3"/>
  <c r="X216" i="3" s="1"/>
  <c r="Z10" i="3" s="1"/>
  <c r="I38" i="1" s="1"/>
  <c r="X184" i="3" l="1"/>
  <c r="V185" i="3"/>
  <c r="X185" i="3" s="1"/>
  <c r="Z9" i="3" s="1"/>
  <c r="BS21" i="1" s="1"/>
  <c r="X246" i="3"/>
  <c r="V247" i="3"/>
  <c r="X247" i="3" s="1"/>
  <c r="Z11" i="3" s="1"/>
  <c r="AN38" i="1" s="1"/>
  <c r="X275" i="3"/>
  <c r="V276" i="3"/>
  <c r="X306" i="3"/>
  <c r="V307" i="3"/>
  <c r="X153" i="3"/>
  <c r="V154" i="3"/>
  <c r="X92" i="3"/>
  <c r="V93" i="3"/>
  <c r="X123" i="3"/>
  <c r="V124" i="3"/>
  <c r="X124" i="3" s="1"/>
  <c r="Z7" i="3" s="1"/>
  <c r="I21" i="1" s="1"/>
  <c r="V33" i="3"/>
  <c r="X32" i="3"/>
  <c r="X307" i="3" l="1"/>
  <c r="V308" i="3"/>
  <c r="X308" i="3" s="1"/>
  <c r="Z13" i="3" s="1"/>
  <c r="I55" i="1" s="1"/>
  <c r="X93" i="3"/>
  <c r="V94" i="3"/>
  <c r="X94" i="3" s="1"/>
  <c r="Z6" i="3" s="1"/>
  <c r="BS4" i="1" s="1"/>
  <c r="X154" i="3"/>
  <c r="V155" i="3"/>
  <c r="X155" i="3" s="1"/>
  <c r="Z8" i="3" s="1"/>
  <c r="AN21" i="1" s="1"/>
  <c r="X276" i="3"/>
  <c r="V277" i="3"/>
  <c r="X277" i="3" s="1"/>
  <c r="Z12" i="3" s="1"/>
  <c r="BS38" i="1" s="1"/>
  <c r="V34" i="3"/>
  <c r="X34" i="3" s="1"/>
  <c r="Z4" i="3" s="1"/>
  <c r="I4" i="1" s="1"/>
  <c r="X33" i="3"/>
  <c r="L2" i="1" l="1"/>
</calcChain>
</file>

<file path=xl/sharedStrings.xml><?xml version="1.0" encoding="utf-8"?>
<sst xmlns="http://schemas.openxmlformats.org/spreadsheetml/2006/main" count="1220" uniqueCount="95">
  <si>
    <t>■</t>
    <phoneticPr fontId="1"/>
  </si>
  <si>
    <t>距離：</t>
    <rPh sb="0" eb="2">
      <t>キョリ</t>
    </rPh>
    <phoneticPr fontId="1"/>
  </si>
  <si>
    <t>№</t>
    <phoneticPr fontId="1"/>
  </si>
  <si>
    <t>タイム</t>
    <phoneticPr fontId="1"/>
  </si>
  <si>
    <t>開始時刻</t>
    <rPh sb="0" eb="2">
      <t>カイシ</t>
    </rPh>
    <rPh sb="2" eb="4">
      <t>ジコク</t>
    </rPh>
    <phoneticPr fontId="1"/>
  </si>
  <si>
    <t>天気</t>
    <rPh sb="0" eb="2">
      <t>テンキ</t>
    </rPh>
    <phoneticPr fontId="1"/>
  </si>
  <si>
    <t>気温</t>
    <rPh sb="0" eb="2">
      <t>キオン</t>
    </rPh>
    <phoneticPr fontId="1"/>
  </si>
  <si>
    <t>メモ</t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</si>
  <si>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</si>
  <si>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</si>
  <si>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距離２</t>
    <rPh sb="0" eb="2">
      <t>キョリ</t>
    </rPh>
    <phoneticPr fontId="1"/>
  </si>
  <si>
    <t>タイム２</t>
    <phoneticPr fontId="1"/>
  </si>
  <si>
    <t>距離(km)</t>
    <rPh sb="0" eb="2">
      <t>キョリ</t>
    </rPh>
    <phoneticPr fontId="1"/>
  </si>
  <si>
    <t>距離２(km)</t>
    <rPh sb="0" eb="2">
      <t>キョリ</t>
    </rPh>
    <phoneticPr fontId="1"/>
  </si>
  <si>
    <t>距離１</t>
    <rPh sb="0" eb="2">
      <t>キョリ</t>
    </rPh>
    <phoneticPr fontId="1"/>
  </si>
  <si>
    <t>平均ペース・km/分</t>
    <rPh sb="0" eb="2">
      <t>ヘイキン</t>
    </rPh>
    <rPh sb="9" eb="10">
      <t>フン</t>
    </rPh>
    <phoneticPr fontId="1"/>
  </si>
  <si>
    <t>月</t>
    <rPh sb="0" eb="1">
      <t>ガツ</t>
    </rPh>
    <phoneticPr fontId="1"/>
  </si>
  <si>
    <t>距離１</t>
    <rPh sb="0" eb="2">
      <t>キョリ</t>
    </rPh>
    <phoneticPr fontId="1"/>
  </si>
  <si>
    <t>距離２</t>
    <rPh sb="0" eb="2">
      <t>キョリ</t>
    </rPh>
    <phoneticPr fontId="1"/>
  </si>
  <si>
    <t>距離１＋２</t>
    <rPh sb="0" eb="2">
      <t>キョリ</t>
    </rPh>
    <phoneticPr fontId="1"/>
  </si>
  <si>
    <t>距離合計</t>
    <rPh sb="0" eb="2">
      <t>キョリ</t>
    </rPh>
    <rPh sb="2" eb="4">
      <t>ゴウケイ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</si>
  <si>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</si>
  <si>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</si>
  <si>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</si>
  <si>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</si>
  <si>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</si>
  <si>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</si>
  <si>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</si>
  <si>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</si>
  <si>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</si>
  <si>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</si>
  <si>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</si>
  <si>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</si>
  <si>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km</t>
    <phoneticPr fontId="1"/>
  </si>
  <si>
    <t>km</t>
    <phoneticPr fontId="1"/>
  </si>
  <si>
    <t>スピード</t>
    <phoneticPr fontId="1"/>
  </si>
  <si>
    <t>ゆっくり</t>
    <phoneticPr fontId="1"/>
  </si>
  <si>
    <t>中間</t>
    <rPh sb="0" eb="2">
      <t>チュウカン</t>
    </rPh>
    <phoneticPr fontId="1"/>
  </si>
  <si>
    <t>最速</t>
    <rPh sb="0" eb="2">
      <t>サイソク</t>
    </rPh>
    <phoneticPr fontId="1"/>
  </si>
  <si>
    <t>mss</t>
    <phoneticPr fontId="1"/>
  </si>
  <si>
    <t>年</t>
    <rPh sb="0" eb="1">
      <t>ネン</t>
    </rPh>
    <phoneticPr fontId="1"/>
  </si>
  <si>
    <t>分/km</t>
    <rPh sb="0" eb="1">
      <t>フン</t>
    </rPh>
    <phoneticPr fontId="1"/>
  </si>
  <si>
    <t>km</t>
    <phoneticPr fontId="1"/>
  </si>
  <si>
    <t>西暦年</t>
    <rPh sb="0" eb="2">
      <t>セイレキ</t>
    </rPh>
    <rPh sb="2" eb="3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</si>
  <si>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</si>
  <si>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</si>
  <si>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01</t>
    <phoneticPr fontId="1"/>
  </si>
  <si>
    <t>曜</t>
    <rPh sb="0" eb="1">
      <t>ヨウ</t>
    </rPh>
    <phoneticPr fontId="1"/>
  </si>
  <si>
    <t>02</t>
    <phoneticPr fontId="1"/>
  </si>
  <si>
    <t>03</t>
    <phoneticPr fontId="1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</si>
  <si>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</si>
  <si>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</si>
  <si>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</si>
  <si>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</si>
  <si>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</si>
  <si>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</si>
  <si>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</si>
  <si>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</si>
  <si>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</si>
  <si>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</si>
  <si>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</si>
  <si>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</si>
  <si>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</si>
  <si>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</si>
  <si>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</si>
  <si>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</si>
  <si>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</si>
  <si>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</si>
  <si>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</si>
  <si>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</si>
  <si>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</si>
  <si>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</si>
  <si>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</si>
  <si>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</si>
  <si>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</si>
  <si>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</si>
  <si>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</si>
  <si>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</si>
  <si>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</si>
  <si>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</si>
  <si>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</si>
  <si>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</si>
  <si>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</si>
  <si>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</si>
  <si>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</si>
  <si>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</si>
  <si>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</si>
  <si>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29</t>
    <phoneticPr fontId="1"/>
  </si>
  <si>
    <t>31</t>
    <phoneticPr fontId="1"/>
  </si>
  <si>
    <t>●</t>
    <phoneticPr fontId="1"/>
  </si>
  <si>
    <t>RUNNOTE</t>
    <phoneticPr fontId="1"/>
  </si>
  <si>
    <t>祝日</t>
    <rPh sb="0" eb="2">
      <t>シュクジツ</t>
    </rPh>
    <phoneticPr fontId="1"/>
  </si>
  <si>
    <t>年月</t>
    <rPh sb="0" eb="2">
      <t>ネンゲツ</t>
    </rPh>
    <phoneticPr fontId="1"/>
  </si>
  <si>
    <t>VIEW用祝日</t>
    <rPh sb="4" eb="5">
      <t>ヨウ</t>
    </rPh>
    <rPh sb="5" eb="7">
      <t>シュクジツ</t>
    </rPh>
    <phoneticPr fontId="1"/>
  </si>
  <si>
    <t>記録</t>
    <rPh sb="0" eb="2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</si>
</sst>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m&quot;月&quot;dd&quot;日&quot;"/>
    <numFmt numFmtId="177" formatCode="#,##0.000_ "/>
    <numFmt numFmtId="178" formatCode="#,##0.0_ "/>
    <numFmt numFmtId="179" formatCode="yyyy/mm"/>
    <numFmt numFmtId="180" formatCode="dd"/>
    <numFmt numFmtId="181" formatCode="0.0_);[Red]\(0.0\)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HG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8" tint="0.59999389629810485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11"/>
      <color rgb="FFEAEAEA"/>
      <name val="ＭＳ Ｐゴシック"/>
      <family val="2"/>
      <charset val="128"/>
      <scheme val="minor"/>
    </font>
    <font>
      <sz val="11"/>
      <color rgb="FFEAEAEA"/>
      <name val="ＭＳ Ｐゴシック"/>
      <family val="3"/>
      <charset val="128"/>
      <scheme val="minor"/>
    </font>
    <font>
      <sz val="11"/>
      <name val="HGｺﾞｼｯｸM"/>
      <family val="3"/>
      <charset val="128"/>
    </font>
    <font>
      <b/>
      <sz val="11"/>
      <color rgb="FFFF00FF"/>
      <name val="メイリオ"/>
      <family val="3"/>
      <charset val="128"/>
    </font>
    <font>
      <sz val="10"/>
      <color theme="1"/>
      <name val="HGｺﾞｼｯｸM"/>
      <family val="3"/>
      <charset val="128"/>
    </font>
    <font>
      <sz val="12"/>
      <color theme="1"/>
      <name val="メイリオ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33" applyNumberFormat="0" applyFont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29" applyNumberFormat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9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13" borderId="3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9" fillId="0" borderId="21" xfId="0" applyFont="1" applyBorder="1" applyAlignment="1">
      <alignment horizontal="right" vertical="top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2" fillId="4" borderId="9" xfId="0" applyFont="1" applyFill="1" applyBorder="1" applyAlignment="1">
      <alignment vertical="center" shrinkToFit="1"/>
    </xf>
    <xf numFmtId="0" fontId="2" fillId="4" borderId="10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5" borderId="9" xfId="0" applyFont="1" applyFill="1" applyBorder="1" applyAlignment="1">
      <alignment vertical="center" shrinkToFit="1"/>
    </xf>
    <xf numFmtId="0" fontId="2" fillId="5" borderId="10" xfId="0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49" fontId="3" fillId="0" borderId="8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21" fontId="3" fillId="0" borderId="8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3" fillId="0" borderId="21" xfId="0" applyFont="1" applyBorder="1" applyAlignment="1">
      <alignment horizontal="left" vertical="center" shrinkToFit="1"/>
    </xf>
    <xf numFmtId="21" fontId="2" fillId="0" borderId="8" xfId="0" applyNumberFormat="1" applyFont="1" applyBorder="1">
      <alignment vertical="center"/>
    </xf>
    <xf numFmtId="0" fontId="2" fillId="2" borderId="25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vertical="center" shrinkToFit="1"/>
    </xf>
    <xf numFmtId="0" fontId="2" fillId="3" borderId="23" xfId="0" applyFont="1" applyFill="1" applyBorder="1" applyAlignment="1">
      <alignment vertical="center" shrinkToFit="1"/>
    </xf>
    <xf numFmtId="0" fontId="2" fillId="4" borderId="25" xfId="0" applyFont="1" applyFill="1" applyBorder="1" applyAlignment="1">
      <alignment vertical="center" shrinkToFit="1"/>
    </xf>
    <xf numFmtId="0" fontId="2" fillId="4" borderId="23" xfId="0" applyFont="1" applyFill="1" applyBorder="1" applyAlignment="1">
      <alignment vertical="center" shrinkToFit="1"/>
    </xf>
    <xf numFmtId="0" fontId="2" fillId="5" borderId="25" xfId="0" applyFont="1" applyFill="1" applyBorder="1" applyAlignment="1">
      <alignment vertical="center" shrinkToFit="1"/>
    </xf>
    <xf numFmtId="0" fontId="2" fillId="5" borderId="23" xfId="0" applyFont="1" applyFill="1" applyBorder="1" applyAlignment="1">
      <alignment vertical="center" shrinkToFit="1"/>
    </xf>
    <xf numFmtId="0" fontId="2" fillId="7" borderId="8" xfId="0" applyFont="1" applyFill="1" applyBorder="1" applyAlignment="1">
      <alignment horizontal="center" vertical="center" shrinkToFit="1"/>
    </xf>
    <xf numFmtId="0" fontId="2" fillId="7" borderId="0" xfId="0" applyFont="1" applyFill="1" applyAlignment="1">
      <alignment horizontal="center" vertical="center" shrinkToFit="1"/>
    </xf>
    <xf numFmtId="0" fontId="2" fillId="7" borderId="0" xfId="0" applyFont="1" applyFill="1" applyAlignment="1">
      <alignment vertical="center" shrinkToFit="1"/>
    </xf>
    <xf numFmtId="0" fontId="4" fillId="39" borderId="0" xfId="0" applyFont="1" applyFill="1" applyAlignment="1">
      <alignment horizontal="center" vertical="center" shrinkToFit="1"/>
    </xf>
    <xf numFmtId="0" fontId="4" fillId="39" borderId="20" xfId="0" applyFont="1" applyFill="1" applyBorder="1" applyAlignment="1">
      <alignment horizontal="center" vertical="center" shrinkToFit="1"/>
    </xf>
    <xf numFmtId="0" fontId="2" fillId="39" borderId="0" xfId="0" applyFont="1" applyFill="1" applyAlignment="1">
      <alignment horizontal="center" vertical="center" shrinkToFit="1"/>
    </xf>
    <xf numFmtId="0" fontId="2" fillId="39" borderId="20" xfId="0" applyFont="1" applyFill="1" applyBorder="1" applyAlignment="1">
      <alignment horizontal="center" vertical="center" shrinkToFit="1"/>
    </xf>
    <xf numFmtId="0" fontId="2" fillId="39" borderId="5" xfId="0" applyFont="1" applyFill="1" applyBorder="1" applyAlignment="1">
      <alignment vertical="center" shrinkToFit="1"/>
    </xf>
    <xf numFmtId="0" fontId="2" fillId="39" borderId="20" xfId="0" applyFont="1" applyFill="1" applyBorder="1" applyAlignment="1">
      <alignment vertical="center" shrinkToFit="1"/>
    </xf>
    <xf numFmtId="0" fontId="2" fillId="39" borderId="0" xfId="0" applyFont="1" applyFill="1" applyAlignment="1">
      <alignment vertical="center" shrinkToFit="1"/>
    </xf>
    <xf numFmtId="0" fontId="2" fillId="39" borderId="21" xfId="0" applyFont="1" applyFill="1" applyBorder="1" applyAlignment="1">
      <alignment vertical="center" shrinkToFit="1"/>
    </xf>
    <xf numFmtId="0" fontId="2" fillId="39" borderId="22" xfId="0" applyFont="1" applyFill="1" applyBorder="1" applyAlignment="1">
      <alignment vertical="center" shrinkToFit="1"/>
    </xf>
    <xf numFmtId="0" fontId="2" fillId="39" borderId="14" xfId="0" applyFont="1" applyFill="1" applyBorder="1" applyAlignment="1">
      <alignment vertical="center" shrinkToFit="1"/>
    </xf>
    <xf numFmtId="0" fontId="6" fillId="39" borderId="20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5" fillId="6" borderId="8" xfId="2" applyFont="1" applyFill="1" applyBorder="1" applyAlignment="1">
      <alignment vertical="center" shrinkToFit="1"/>
    </xf>
    <xf numFmtId="21" fontId="4" fillId="0" borderId="5" xfId="0" applyNumberFormat="1" applyFont="1" applyBorder="1" applyAlignment="1">
      <alignment horizontal="center" vertical="center" textRotation="90" shrinkToFit="1"/>
    </xf>
    <xf numFmtId="0" fontId="6" fillId="39" borderId="0" xfId="0" applyFont="1" applyFill="1" applyAlignment="1">
      <alignment horizontal="center" vertical="center" shrinkToFit="1"/>
    </xf>
    <xf numFmtId="0" fontId="26" fillId="0" borderId="13" xfId="2" applyFont="1" applyBorder="1" applyAlignment="1">
      <alignment horizontal="center" vertical="center" shrinkToFit="1"/>
    </xf>
    <xf numFmtId="0" fontId="27" fillId="0" borderId="2" xfId="2" applyFont="1" applyBorder="1" applyAlignment="1">
      <alignment horizontal="center" vertical="center" shrinkToFit="1"/>
    </xf>
    <xf numFmtId="0" fontId="27" fillId="0" borderId="5" xfId="2" applyFont="1" applyBorder="1" applyAlignment="1">
      <alignment horizontal="center" vertical="center" shrinkToFit="1"/>
    </xf>
    <xf numFmtId="0" fontId="27" fillId="0" borderId="14" xfId="2" applyFont="1" applyBorder="1" applyAlignment="1">
      <alignment horizontal="center" vertical="center" shrinkToFit="1"/>
    </xf>
    <xf numFmtId="0" fontId="27" fillId="0" borderId="20" xfId="2" applyFont="1" applyBorder="1" applyAlignment="1">
      <alignment horizontal="center" vertical="center" shrinkToFit="1"/>
    </xf>
    <xf numFmtId="0" fontId="27" fillId="0" borderId="7" xfId="2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textRotation="90" shrinkToFit="1"/>
    </xf>
    <xf numFmtId="0" fontId="4" fillId="0" borderId="5" xfId="0" applyFont="1" applyBorder="1" applyAlignment="1">
      <alignment horizontal="center" vertical="center" textRotation="90" shrinkToFit="1"/>
    </xf>
    <xf numFmtId="0" fontId="4" fillId="0" borderId="2" xfId="0" applyFont="1" applyBorder="1" applyAlignment="1">
      <alignment horizontal="center" vertical="center" textRotation="90" shrinkToFit="1"/>
    </xf>
    <xf numFmtId="0" fontId="4" fillId="39" borderId="0" xfId="0" applyFont="1" applyFill="1" applyAlignment="1">
      <alignment horizontal="center" vertical="center" textRotation="90" shrinkToFit="1"/>
    </xf>
    <xf numFmtId="0" fontId="4" fillId="39" borderId="20" xfId="0" applyFont="1" applyFill="1" applyBorder="1" applyAlignment="1">
      <alignment horizontal="center" vertical="center" textRotation="90" shrinkToFit="1"/>
    </xf>
    <xf numFmtId="0" fontId="4" fillId="0" borderId="14" xfId="0" applyFont="1" applyBorder="1" applyAlignment="1">
      <alignment horizontal="center" vertical="center" textRotation="90" shrinkToFit="1"/>
    </xf>
    <xf numFmtId="0" fontId="4" fillId="39" borderId="5" xfId="0" applyFont="1" applyFill="1" applyBorder="1" applyAlignment="1">
      <alignment horizontal="center" vertical="center" textRotation="90" shrinkToFit="1"/>
    </xf>
    <xf numFmtId="0" fontId="4" fillId="0" borderId="20" xfId="0" applyFont="1" applyBorder="1" applyAlignment="1">
      <alignment horizontal="center" vertical="center" textRotation="90" shrinkToFit="1"/>
    </xf>
    <xf numFmtId="0" fontId="4" fillId="39" borderId="14" xfId="0" applyFont="1" applyFill="1" applyBorder="1" applyAlignment="1">
      <alignment horizontal="center" vertical="center" textRotation="90" shrinkToFit="1"/>
    </xf>
    <xf numFmtId="0" fontId="4" fillId="39" borderId="14" xfId="0" applyFont="1" applyFill="1" applyBorder="1" applyAlignment="1">
      <alignment horizontal="center" vertical="center" shrinkToFit="1"/>
    </xf>
    <xf numFmtId="21" fontId="2" fillId="0" borderId="24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21" fontId="3" fillId="0" borderId="44" xfId="0" applyNumberFormat="1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21" fontId="3" fillId="6" borderId="8" xfId="0" applyNumberFormat="1" applyFont="1" applyFill="1" applyBorder="1" applyAlignment="1">
      <alignment vertical="center" shrinkToFit="1"/>
    </xf>
    <xf numFmtId="0" fontId="2" fillId="40" borderId="8" xfId="0" applyFont="1" applyFill="1" applyBorder="1">
      <alignment vertical="center"/>
    </xf>
    <xf numFmtId="0" fontId="4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3" fillId="41" borderId="8" xfId="0" applyFont="1" applyFill="1" applyBorder="1" applyAlignment="1">
      <alignment horizontal="center" vertical="center" shrinkToFit="1"/>
    </xf>
    <xf numFmtId="0" fontId="3" fillId="41" borderId="24" xfId="0" applyFont="1" applyFill="1" applyBorder="1" applyAlignment="1">
      <alignment horizontal="center" vertical="center" shrinkToFit="1"/>
    </xf>
    <xf numFmtId="0" fontId="3" fillId="41" borderId="8" xfId="0" applyFont="1" applyFill="1" applyBorder="1" applyAlignment="1">
      <alignment horizontal="center" vertical="center"/>
    </xf>
    <xf numFmtId="20" fontId="3" fillId="0" borderId="8" xfId="0" applyNumberFormat="1" applyFont="1" applyBorder="1" applyAlignment="1">
      <alignment vertical="center" shrinkToFit="1"/>
    </xf>
    <xf numFmtId="0" fontId="3" fillId="0" borderId="8" xfId="0" applyFont="1" applyBorder="1">
      <alignment vertical="center"/>
    </xf>
    <xf numFmtId="0" fontId="3" fillId="0" borderId="44" xfId="0" applyFont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177" fontId="3" fillId="0" borderId="8" xfId="1" applyNumberFormat="1" applyFont="1" applyFill="1" applyBorder="1" applyAlignment="1">
      <alignment vertical="center" shrinkToFit="1"/>
    </xf>
    <xf numFmtId="177" fontId="3" fillId="0" borderId="8" xfId="1" applyNumberFormat="1" applyFont="1" applyFill="1" applyBorder="1" applyAlignment="1">
      <alignment vertical="center"/>
    </xf>
    <xf numFmtId="177" fontId="3" fillId="0" borderId="44" xfId="1" applyNumberFormat="1" applyFont="1" applyFill="1" applyBorder="1" applyAlignment="1">
      <alignment vertical="center" shrinkToFit="1"/>
    </xf>
    <xf numFmtId="0" fontId="28" fillId="0" borderId="37" xfId="0" applyFont="1" applyBorder="1" applyAlignment="1">
      <alignment vertical="center" shrinkToFit="1"/>
    </xf>
    <xf numFmtId="179" fontId="2" fillId="7" borderId="0" xfId="0" applyNumberFormat="1" applyFont="1" applyFill="1" applyAlignment="1">
      <alignment horizontal="center" vertical="center" shrinkToFit="1"/>
    </xf>
    <xf numFmtId="180" fontId="2" fillId="7" borderId="0" xfId="0" applyNumberFormat="1" applyFont="1" applyFill="1" applyAlignment="1">
      <alignment horizontal="center" vertical="center" shrinkToFit="1"/>
    </xf>
    <xf numFmtId="179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>
      <alignment vertical="center"/>
    </xf>
    <xf numFmtId="179" fontId="2" fillId="0" borderId="45" xfId="0" applyNumberFormat="1" applyFont="1" applyBorder="1" applyAlignment="1">
      <alignment horizontal="center" vertical="center"/>
    </xf>
    <xf numFmtId="180" fontId="2" fillId="0" borderId="9" xfId="0" applyNumberFormat="1" applyFont="1" applyBorder="1" applyAlignment="1">
      <alignment horizontal="center" vertical="center"/>
    </xf>
    <xf numFmtId="180" fontId="2" fillId="0" borderId="10" xfId="0" applyNumberFormat="1" applyFont="1" applyBorder="1" applyAlignment="1">
      <alignment horizontal="center" vertical="center"/>
    </xf>
    <xf numFmtId="179" fontId="2" fillId="0" borderId="46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80" fontId="2" fillId="0" borderId="21" xfId="0" applyNumberFormat="1" applyFont="1" applyBorder="1" applyAlignment="1">
      <alignment horizontal="center" vertical="center"/>
    </xf>
    <xf numFmtId="180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46" xfId="0" applyFont="1" applyBorder="1">
      <alignment vertical="center"/>
    </xf>
    <xf numFmtId="181" fontId="3" fillId="0" borderId="0" xfId="0" applyNumberFormat="1" applyFont="1" applyAlignment="1">
      <alignment vertical="center" shrinkToFit="1"/>
    </xf>
    <xf numFmtId="181" fontId="3" fillId="0" borderId="0" xfId="0" applyNumberFormat="1" applyFont="1" applyAlignment="1">
      <alignment horizontal="left" vertical="center"/>
    </xf>
    <xf numFmtId="181" fontId="3" fillId="41" borderId="8" xfId="0" applyNumberFormat="1" applyFont="1" applyFill="1" applyBorder="1" applyAlignment="1">
      <alignment horizontal="center" vertical="center" shrinkToFit="1"/>
    </xf>
    <xf numFmtId="181" fontId="3" fillId="0" borderId="8" xfId="0" applyNumberFormat="1" applyFont="1" applyBorder="1" applyAlignment="1">
      <alignment vertical="center" shrinkToFit="1"/>
    </xf>
    <xf numFmtId="181" fontId="3" fillId="0" borderId="8" xfId="1" applyNumberFormat="1" applyFont="1" applyBorder="1" applyAlignment="1">
      <alignment vertical="center" shrinkToFit="1"/>
    </xf>
    <xf numFmtId="181" fontId="3" fillId="0" borderId="8" xfId="1" applyNumberFormat="1" applyFont="1" applyBorder="1" applyAlignment="1">
      <alignment vertical="center"/>
    </xf>
    <xf numFmtId="181" fontId="3" fillId="0" borderId="44" xfId="1" applyNumberFormat="1" applyFont="1" applyBorder="1" applyAlignment="1">
      <alignment vertical="center" shrinkToFit="1"/>
    </xf>
    <xf numFmtId="0" fontId="5" fillId="0" borderId="8" xfId="2" applyBorder="1">
      <alignment vertical="center"/>
    </xf>
    <xf numFmtId="0" fontId="3" fillId="0" borderId="0" xfId="0" applyFont="1" applyAlignment="1">
      <alignment vertical="top" shrinkToFit="1"/>
    </xf>
    <xf numFmtId="49" fontId="3" fillId="42" borderId="8" xfId="0" applyNumberFormat="1" applyFont="1" applyFill="1" applyBorder="1" applyAlignment="1">
      <alignment horizontal="right" vertical="center" shrinkToFit="1"/>
    </xf>
    <xf numFmtId="176" fontId="3" fillId="42" borderId="8" xfId="0" applyNumberFormat="1" applyFont="1" applyFill="1" applyBorder="1" applyAlignment="1">
      <alignment horizontal="center" vertical="center" shrinkToFit="1"/>
    </xf>
    <xf numFmtId="181" fontId="3" fillId="42" borderId="8" xfId="0" applyNumberFormat="1" applyFont="1" applyFill="1" applyBorder="1" applyAlignment="1">
      <alignment vertical="center" shrinkToFit="1"/>
    </xf>
    <xf numFmtId="21" fontId="3" fillId="42" borderId="8" xfId="0" applyNumberFormat="1" applyFont="1" applyFill="1" applyBorder="1" applyAlignment="1">
      <alignment vertical="center" shrinkToFit="1"/>
    </xf>
    <xf numFmtId="0" fontId="3" fillId="42" borderId="8" xfId="0" applyFont="1" applyFill="1" applyBorder="1" applyAlignment="1">
      <alignment vertical="center" shrinkToFit="1"/>
    </xf>
    <xf numFmtId="0" fontId="3" fillId="42" borderId="8" xfId="0" applyFont="1" applyFill="1" applyBorder="1" applyAlignment="1">
      <alignment vertical="top" shrinkToFit="1"/>
    </xf>
    <xf numFmtId="0" fontId="3" fillId="42" borderId="8" xfId="0" applyFont="1" applyFill="1" applyBorder="1">
      <alignment vertical="center"/>
    </xf>
    <xf numFmtId="46" fontId="3" fillId="0" borderId="8" xfId="0" applyNumberFormat="1" applyFont="1" applyBorder="1" applyAlignment="1">
      <alignment vertical="center" shrinkToFit="1"/>
    </xf>
    <xf numFmtId="0" fontId="3" fillId="0" borderId="21" xfId="0" applyFont="1" applyBorder="1" applyAlignment="1">
      <alignment horizontal="right" vertical="top"/>
    </xf>
    <xf numFmtId="0" fontId="31" fillId="0" borderId="21" xfId="0" applyFont="1" applyBorder="1" applyAlignment="1">
      <alignment horizontal="left" vertical="center"/>
    </xf>
    <xf numFmtId="0" fontId="4" fillId="4" borderId="23" xfId="0" applyFont="1" applyFill="1" applyBorder="1" applyAlignment="1">
      <alignment horizontal="right" vertical="center"/>
    </xf>
    <xf numFmtId="0" fontId="4" fillId="5" borderId="23" xfId="0" applyFont="1" applyFill="1" applyBorder="1" applyAlignment="1">
      <alignment horizontal="right" vertical="center"/>
    </xf>
    <xf numFmtId="0" fontId="29" fillId="0" borderId="0" xfId="0" applyFont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4" fillId="2" borderId="23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178" fontId="7" fillId="0" borderId="0" xfId="0" applyNumberFormat="1" applyFont="1" applyAlignment="1">
      <alignment horizontal="right" vertical="center" shrinkToFit="1"/>
    </xf>
  </cellXfs>
  <cellStyles count="44">
    <cellStyle name="20% - アクセント 1 2" xfId="21" xr:uid="{00000000-0005-0000-0000-000000000000}"/>
    <cellStyle name="20% - アクセント 2 2" xfId="25" xr:uid="{00000000-0005-0000-0000-000001000000}"/>
    <cellStyle name="20% - アクセント 3 2" xfId="29" xr:uid="{00000000-0005-0000-0000-000002000000}"/>
    <cellStyle name="20% - アクセント 4 2" xfId="33" xr:uid="{00000000-0005-0000-0000-000003000000}"/>
    <cellStyle name="20% - アクセント 5 2" xfId="37" xr:uid="{00000000-0005-0000-0000-000004000000}"/>
    <cellStyle name="20% - アクセント 6 2" xfId="41" xr:uid="{00000000-0005-0000-0000-000005000000}"/>
    <cellStyle name="40% - アクセント 1 2" xfId="22" xr:uid="{00000000-0005-0000-0000-000006000000}"/>
    <cellStyle name="40% - アクセント 2 2" xfId="26" xr:uid="{00000000-0005-0000-0000-000007000000}"/>
    <cellStyle name="40% - アクセント 3 2" xfId="30" xr:uid="{00000000-0005-0000-0000-000008000000}"/>
    <cellStyle name="40% - アクセント 4 2" xfId="34" xr:uid="{00000000-0005-0000-0000-000009000000}"/>
    <cellStyle name="40% - アクセント 5 2" xfId="38" xr:uid="{00000000-0005-0000-0000-00000A000000}"/>
    <cellStyle name="40% - アクセント 6 2" xfId="42" xr:uid="{00000000-0005-0000-0000-00000B000000}"/>
    <cellStyle name="60% - アクセント 1 2" xfId="23" xr:uid="{00000000-0005-0000-0000-00000C000000}"/>
    <cellStyle name="60% - アクセント 2 2" xfId="27" xr:uid="{00000000-0005-0000-0000-00000D000000}"/>
    <cellStyle name="60% - アクセント 3 2" xfId="31" xr:uid="{00000000-0005-0000-0000-00000E000000}"/>
    <cellStyle name="60% - アクセント 4 2" xfId="35" xr:uid="{00000000-0005-0000-0000-00000F000000}"/>
    <cellStyle name="60% - アクセント 5 2" xfId="39" xr:uid="{00000000-0005-0000-0000-000010000000}"/>
    <cellStyle name="60% - アクセント 6 2" xfId="43" xr:uid="{00000000-0005-0000-0000-000011000000}"/>
    <cellStyle name="アクセント 1 2" xfId="20" xr:uid="{00000000-0005-0000-0000-000012000000}"/>
    <cellStyle name="アクセント 2 2" xfId="24" xr:uid="{00000000-0005-0000-0000-000013000000}"/>
    <cellStyle name="アクセント 3 2" xfId="28" xr:uid="{00000000-0005-0000-0000-000014000000}"/>
    <cellStyle name="アクセント 4 2" xfId="32" xr:uid="{00000000-0005-0000-0000-000015000000}"/>
    <cellStyle name="アクセント 5 2" xfId="36" xr:uid="{00000000-0005-0000-0000-000016000000}"/>
    <cellStyle name="アクセント 6 2" xfId="40" xr:uid="{00000000-0005-0000-0000-000017000000}"/>
    <cellStyle name="タイトル" xfId="3" builtinId="15" customBuiltin="1"/>
    <cellStyle name="チェック セル 2" xfId="16" xr:uid="{00000000-0005-0000-0000-000019000000}"/>
    <cellStyle name="どちらでもない 2" xfId="11" xr:uid="{00000000-0005-0000-0000-00001A000000}"/>
    <cellStyle name="ハイパーリンク" xfId="2" builtinId="8"/>
    <cellStyle name="メモ" xfId="4" builtinId="10" customBuiltin="1"/>
    <cellStyle name="リンク セル 2" xfId="15" xr:uid="{00000000-0005-0000-0000-00001D000000}"/>
    <cellStyle name="悪い 2" xfId="10" xr:uid="{00000000-0005-0000-0000-00001E000000}"/>
    <cellStyle name="計算 2" xfId="14" xr:uid="{00000000-0005-0000-0000-00001F000000}"/>
    <cellStyle name="警告文 2" xfId="17" xr:uid="{00000000-0005-0000-0000-000020000000}"/>
    <cellStyle name="見出し 1 2" xfId="5" xr:uid="{00000000-0005-0000-0000-000021000000}"/>
    <cellStyle name="見出し 2 2" xfId="6" xr:uid="{00000000-0005-0000-0000-000022000000}"/>
    <cellStyle name="見出し 3 2" xfId="7" xr:uid="{00000000-0005-0000-0000-000023000000}"/>
    <cellStyle name="見出し 4 2" xfId="8" xr:uid="{00000000-0005-0000-0000-000024000000}"/>
    <cellStyle name="集計 2" xfId="19" xr:uid="{00000000-0005-0000-0000-000025000000}"/>
    <cellStyle name="出力 2" xfId="13" xr:uid="{00000000-0005-0000-0000-000026000000}"/>
    <cellStyle name="説明文 2" xfId="18" xr:uid="{00000000-0005-0000-0000-000027000000}"/>
    <cellStyle name="入力 2" xfId="12" xr:uid="{00000000-0005-0000-0000-000028000000}"/>
    <cellStyle name="標準" xfId="0" builtinId="0"/>
    <cellStyle name="良い 2" xfId="9" xr:uid="{00000000-0005-0000-0000-00002A000000}"/>
    <cellStyle name="列レベル_1" xfId="1" builtinId="2" iLevel="0"/>
  </cellStyles>
  <dxfs count="66"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0099FF"/>
        </patternFill>
      </fill>
    </dxf>
    <dxf>
      <fill>
        <patternFill>
          <bgColor rgb="FF0099FF"/>
        </patternFill>
      </fill>
    </dxf>
    <dxf>
      <fill>
        <patternFill>
          <bgColor rgb="FF0099FF"/>
        </patternFill>
      </fill>
    </dxf>
    <dxf>
      <fill>
        <patternFill>
          <bgColor rgb="FF0099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00FFFF"/>
      <color rgb="FF66FF99"/>
      <color rgb="FFFFCCFF"/>
      <color rgb="FFFF00FF"/>
      <color rgb="FF0066FF"/>
      <color rgb="FFFF0000"/>
      <color rgb="FFCCECFF"/>
      <color rgb="FFDDDDDD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Z369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8.75" outlineLevelRow="1"/>
  <cols>
    <col min="1" max="1" width="0.625" style="4" customWidth="1"/>
    <col min="2" max="2" width="3.125" style="5" customWidth="1"/>
    <col min="3" max="4" width="3.125" style="40" customWidth="1"/>
    <col min="5" max="5" width="2.5" style="6" customWidth="1"/>
    <col min="6" max="6" width="8.75" style="136" customWidth="1"/>
    <col min="7" max="8" width="8.75" style="5" customWidth="1"/>
    <col min="9" max="9" width="7.5" style="5" customWidth="1"/>
    <col min="10" max="10" width="6.125" style="5" customWidth="1"/>
    <col min="11" max="11" width="7.5" style="5" customWidth="1"/>
    <col min="12" max="13" width="3.75" style="5" customWidth="1"/>
    <col min="14" max="14" width="45" style="5" hidden="1" customWidth="1"/>
    <col min="15" max="15" width="81.25" style="144" customWidth="1"/>
    <col min="16" max="16" width="15.5" style="4" customWidth="1"/>
    <col min="17" max="21" width="1.25" style="4" customWidth="1"/>
    <col min="22" max="22" width="6" style="5" hidden="1" customWidth="1"/>
    <col min="23" max="23" width="4.75" style="5" hidden="1" customWidth="1"/>
    <col min="24" max="24" width="5.75" style="5" hidden="1" customWidth="1"/>
    <col min="25" max="25" width="6.125" style="5" hidden="1" customWidth="1"/>
    <col min="26" max="26" width="6.5" style="5" hidden="1" customWidth="1"/>
    <col min="27" max="28" width="1.25" style="4" customWidth="1"/>
    <col min="29" max="29" width="6.5" style="4" customWidth="1"/>
    <col min="30" max="30" width="7.875" style="4" customWidth="1"/>
    <col min="31" max="16384" width="9" style="4"/>
  </cols>
  <sheetData>
    <row r="1" spans="2:26" ht="3.75" customHeight="1"/>
    <row r="2" spans="2:26" ht="15.75" customHeight="1">
      <c r="B2" s="154">
        <f>ENV!$E$5</f>
        <v>2026</v>
      </c>
      <c r="C2" s="154"/>
      <c r="D2" s="46" t="s">
        <v>9</v>
      </c>
      <c r="E2" s="45"/>
      <c r="F2" s="137"/>
      <c r="O2" s="1" t="s">
        <v>90</v>
      </c>
      <c r="P2" s="153"/>
    </row>
    <row r="3" spans="2:26" ht="31.5" customHeight="1">
      <c r="B3" s="109" t="s">
        <v>2</v>
      </c>
      <c r="C3" s="110" t="s">
        <v>44</v>
      </c>
      <c r="D3" s="110" t="s">
        <v>45</v>
      </c>
      <c r="E3" s="109" t="s">
        <v>47</v>
      </c>
      <c r="F3" s="138" t="s">
        <v>12</v>
      </c>
      <c r="G3" s="109" t="s">
        <v>3</v>
      </c>
      <c r="H3" s="109" t="s">
        <v>41</v>
      </c>
      <c r="I3" s="109" t="s">
        <v>13</v>
      </c>
      <c r="J3" s="109" t="s">
        <v>11</v>
      </c>
      <c r="K3" s="109" t="s">
        <v>4</v>
      </c>
      <c r="L3" s="109" t="s">
        <v>5</v>
      </c>
      <c r="M3" s="109" t="s">
        <v>6</v>
      </c>
      <c r="N3" s="109" t="s">
        <v>94</v>
      </c>
      <c r="O3" s="109" t="s">
        <v>7</v>
      </c>
      <c r="P3" s="111" t="s">
        <v>8</v>
      </c>
      <c r="V3" s="5" t="s">
        <v>17</v>
      </c>
      <c r="W3" s="5" t="s">
        <v>18</v>
      </c>
      <c r="X3" s="5" t="s">
        <v>19</v>
      </c>
      <c r="Z3" s="5" t="s">
        <v>20</v>
      </c>
    </row>
    <row r="4" spans="2:26">
      <c r="B4" s="80">
        <v>1</v>
      </c>
      <c r="C4" s="42" t="s">
        <v>46</v>
      </c>
      <c r="D4" s="42" t="s">
        <v>46</v>
      </c>
      <c r="E4" s="43" t="str">
        <f t="shared" ref="E4:E67" si="0">TEXT($B$2&amp;"/" &amp; C4 &amp;"/"&amp;D4,"aaa")</f>
        <v>木</v>
      </c>
      <c r="F4" s="139"/>
      <c r="G4" s="44"/>
      <c r="H4" s="105" t="str">
        <f>IF(F4&gt;0,G4/F4,"")</f>
        <v/>
      </c>
      <c r="I4" s="41"/>
      <c r="J4" s="44"/>
      <c r="K4" s="112"/>
      <c r="L4" s="41"/>
      <c r="M4" s="41"/>
      <c r="N4" s="41" t="str">
        <f>IF(F4&lt;&gt;"",$B$2 &amp;"/" &amp; C4 &amp;"/"&amp; D4 &amp; "┃"&amp; F4 &amp; "km" &amp; "┃"  &amp; TEXT(G4,"h:mm:ss") &amp; "┃"  &amp; TEXT(H4,"m:ss")  &amp;  "┃"&amp; TEXT(K4,"hh:mm") &amp; "開始" &amp; "┃"&amp; L4 &amp; "┃"&amp; M4 &amp; "℃", "")</f>
        <v/>
      </c>
      <c r="O4" s="115"/>
      <c r="P4" s="113"/>
      <c r="V4" s="5">
        <f>F4</f>
        <v>0</v>
      </c>
      <c r="W4" s="5">
        <f>I4</f>
        <v>0</v>
      </c>
      <c r="X4" s="5">
        <f>V4+W4</f>
        <v>0</v>
      </c>
      <c r="Y4" s="40" t="s">
        <v>21</v>
      </c>
      <c r="Z4" s="5">
        <f>X34</f>
        <v>0</v>
      </c>
    </row>
    <row r="5" spans="2:26" outlineLevel="1">
      <c r="B5" s="80">
        <v>2</v>
      </c>
      <c r="C5" s="42" t="s">
        <v>46</v>
      </c>
      <c r="D5" s="42" t="s">
        <v>48</v>
      </c>
      <c r="E5" s="43" t="str">
        <f t="shared" si="0"/>
        <v>金</v>
      </c>
      <c r="F5" s="139"/>
      <c r="G5" s="44"/>
      <c r="H5" s="105"/>
      <c r="I5" s="41"/>
      <c r="J5" s="41"/>
      <c r="K5" s="41"/>
      <c r="L5" s="41"/>
      <c r="M5" s="41"/>
      <c r="N5" s="41" t="str">
        <f t="shared" ref="N5:N68" si="1">IF(F5&lt;&gt;"",$B$2 &amp;"/" &amp; C5 &amp;"/"&amp; D5 &amp; "┃"&amp; F5 &amp; "km" &amp; "┃"  &amp; TEXT(G5,"h:mm:ss") &amp; "┃"  &amp; TEXT(H5,"m:ss")  &amp;  "┃"&amp; TEXT(K5,"hh:mm") &amp; "開始" &amp; "┃"&amp; L5 &amp; "┃"&amp; M5 &amp; "℃", "")</f>
        <v/>
      </c>
      <c r="O5" s="115"/>
      <c r="P5" s="113"/>
      <c r="V5" s="5">
        <f>V4+F5</f>
        <v>0</v>
      </c>
      <c r="W5" s="5">
        <f>W4+I5</f>
        <v>0</v>
      </c>
      <c r="X5" s="5">
        <f>V5+W5</f>
        <v>0</v>
      </c>
      <c r="Y5" s="40" t="s">
        <v>22</v>
      </c>
      <c r="Z5" s="5">
        <f>X63</f>
        <v>0</v>
      </c>
    </row>
    <row r="6" spans="2:26" outlineLevel="1">
      <c r="B6" s="80">
        <v>3</v>
      </c>
      <c r="C6" s="42" t="s">
        <v>46</v>
      </c>
      <c r="D6" s="42" t="s">
        <v>49</v>
      </c>
      <c r="E6" s="43" t="str">
        <f t="shared" si="0"/>
        <v>土</v>
      </c>
      <c r="F6" s="139"/>
      <c r="G6" s="44"/>
      <c r="H6" s="105"/>
      <c r="I6" s="41"/>
      <c r="J6" s="41"/>
      <c r="K6" s="41"/>
      <c r="L6" s="41"/>
      <c r="M6" s="41"/>
      <c r="N6" s="41" t="str">
        <f t="shared" si="1"/>
        <v/>
      </c>
      <c r="O6" s="115"/>
      <c r="P6" s="113"/>
      <c r="V6" s="5">
        <f>V5+F6</f>
        <v>0</v>
      </c>
      <c r="W6" s="5">
        <f>W5+I6</f>
        <v>0</v>
      </c>
      <c r="X6" s="5">
        <f t="shared" ref="X6:X34" si="2">V6+W6</f>
        <v>0</v>
      </c>
      <c r="Y6" s="40" t="s">
        <v>23</v>
      </c>
      <c r="Z6" s="5">
        <f>X94</f>
        <v>0</v>
      </c>
    </row>
    <row r="7" spans="2:26" outlineLevel="1">
      <c r="B7" s="80">
        <v>4</v>
      </c>
      <c r="C7" s="42" t="s">
        <v>46</v>
      </c>
      <c r="D7" s="42" t="s">
        <v>50</v>
      </c>
      <c r="E7" s="43" t="str">
        <f t="shared" si="0"/>
        <v>日</v>
      </c>
      <c r="F7" s="139"/>
      <c r="G7" s="41"/>
      <c r="H7" s="105"/>
      <c r="I7" s="41"/>
      <c r="J7" s="41"/>
      <c r="K7" s="41"/>
      <c r="L7" s="41"/>
      <c r="M7" s="41"/>
      <c r="N7" s="41" t="str">
        <f t="shared" si="1"/>
        <v/>
      </c>
      <c r="O7" s="115"/>
      <c r="P7" s="113"/>
      <c r="V7" s="5">
        <f t="shared" ref="V7:V34" si="3">V6+F7</f>
        <v>0</v>
      </c>
      <c r="W7" s="5">
        <f t="shared" ref="W7:W34" si="4">W6+I7</f>
        <v>0</v>
      </c>
      <c r="X7" s="5">
        <f t="shared" si="2"/>
        <v>0</v>
      </c>
      <c r="Y7" s="40" t="s">
        <v>24</v>
      </c>
      <c r="Z7" s="5">
        <f>X124</f>
        <v>0</v>
      </c>
    </row>
    <row r="8" spans="2:26" outlineLevel="1">
      <c r="B8" s="80">
        <v>5</v>
      </c>
      <c r="C8" s="42" t="s">
        <v>46</v>
      </c>
      <c r="D8" s="42" t="s">
        <v>51</v>
      </c>
      <c r="E8" s="43" t="str">
        <f t="shared" si="0"/>
        <v>月</v>
      </c>
      <c r="F8" s="139"/>
      <c r="G8" s="41"/>
      <c r="H8" s="105"/>
      <c r="I8" s="41"/>
      <c r="J8" s="41"/>
      <c r="K8" s="41"/>
      <c r="L8" s="41"/>
      <c r="M8" s="41"/>
      <c r="N8" s="41" t="str">
        <f t="shared" si="1"/>
        <v/>
      </c>
      <c r="O8" s="115"/>
      <c r="P8" s="113"/>
      <c r="V8" s="5">
        <f t="shared" si="3"/>
        <v>0</v>
      </c>
      <c r="W8" s="5">
        <f t="shared" si="4"/>
        <v>0</v>
      </c>
      <c r="X8" s="5">
        <f t="shared" si="2"/>
        <v>0</v>
      </c>
      <c r="Y8" s="40" t="s">
        <v>25</v>
      </c>
      <c r="Z8" s="5">
        <f>X155</f>
        <v>0</v>
      </c>
    </row>
    <row r="9" spans="2:26" outlineLevel="1">
      <c r="B9" s="80">
        <v>6</v>
      </c>
      <c r="C9" s="42" t="s">
        <v>46</v>
      </c>
      <c r="D9" s="42" t="s">
        <v>52</v>
      </c>
      <c r="E9" s="43" t="str">
        <f t="shared" si="0"/>
        <v>火</v>
      </c>
      <c r="F9" s="139"/>
      <c r="G9" s="41"/>
      <c r="H9" s="105"/>
      <c r="I9" s="41"/>
      <c r="J9" s="41"/>
      <c r="K9" s="41"/>
      <c r="L9" s="41"/>
      <c r="M9" s="41"/>
      <c r="N9" s="41" t="str">
        <f t="shared" si="1"/>
        <v/>
      </c>
      <c r="O9" s="115"/>
      <c r="P9" s="113"/>
      <c r="V9" s="5">
        <f t="shared" si="3"/>
        <v>0</v>
      </c>
      <c r="W9" s="5">
        <f t="shared" si="4"/>
        <v>0</v>
      </c>
      <c r="X9" s="5">
        <f t="shared" si="2"/>
        <v>0</v>
      </c>
      <c r="Y9" s="40" t="s">
        <v>26</v>
      </c>
      <c r="Z9" s="5">
        <f>X185</f>
        <v>0</v>
      </c>
    </row>
    <row r="10" spans="2:26" outlineLevel="1">
      <c r="B10" s="80">
        <v>7</v>
      </c>
      <c r="C10" s="42" t="s">
        <v>46</v>
      </c>
      <c r="D10" s="42" t="s">
        <v>53</v>
      </c>
      <c r="E10" s="43" t="str">
        <f t="shared" si="0"/>
        <v>水</v>
      </c>
      <c r="F10" s="139"/>
      <c r="G10" s="44"/>
      <c r="H10" s="105"/>
      <c r="I10" s="41"/>
      <c r="J10" s="41"/>
      <c r="K10" s="112"/>
      <c r="L10" s="41"/>
      <c r="M10" s="41"/>
      <c r="N10" s="41" t="str">
        <f t="shared" si="1"/>
        <v/>
      </c>
      <c r="O10" s="115"/>
      <c r="P10" s="113"/>
      <c r="V10" s="5">
        <f t="shared" si="3"/>
        <v>0</v>
      </c>
      <c r="W10" s="5">
        <f t="shared" si="4"/>
        <v>0</v>
      </c>
      <c r="X10" s="5">
        <f t="shared" si="2"/>
        <v>0</v>
      </c>
      <c r="Y10" s="40" t="s">
        <v>27</v>
      </c>
      <c r="Z10" s="5">
        <f>X216</f>
        <v>0</v>
      </c>
    </row>
    <row r="11" spans="2:26" outlineLevel="1">
      <c r="B11" s="80">
        <v>8</v>
      </c>
      <c r="C11" s="42" t="s">
        <v>46</v>
      </c>
      <c r="D11" s="42" t="s">
        <v>54</v>
      </c>
      <c r="E11" s="43" t="str">
        <f t="shared" si="0"/>
        <v>木</v>
      </c>
      <c r="F11" s="139"/>
      <c r="G11" s="44"/>
      <c r="H11" s="105"/>
      <c r="I11" s="41"/>
      <c r="J11" s="41"/>
      <c r="K11" s="112"/>
      <c r="L11" s="41"/>
      <c r="M11" s="41"/>
      <c r="N11" s="41" t="str">
        <f t="shared" si="1"/>
        <v/>
      </c>
      <c r="O11" s="115"/>
      <c r="P11" s="113"/>
      <c r="V11" s="5">
        <f t="shared" si="3"/>
        <v>0</v>
      </c>
      <c r="W11" s="5">
        <f t="shared" si="4"/>
        <v>0</v>
      </c>
      <c r="X11" s="5">
        <f t="shared" si="2"/>
        <v>0</v>
      </c>
      <c r="Y11" s="40" t="s">
        <v>28</v>
      </c>
      <c r="Z11" s="5">
        <f>X247</f>
        <v>0</v>
      </c>
    </row>
    <row r="12" spans="2:26" outlineLevel="1">
      <c r="B12" s="80">
        <v>9</v>
      </c>
      <c r="C12" s="42" t="s">
        <v>46</v>
      </c>
      <c r="D12" s="42" t="s">
        <v>55</v>
      </c>
      <c r="E12" s="43" t="str">
        <f t="shared" si="0"/>
        <v>金</v>
      </c>
      <c r="F12" s="140"/>
      <c r="G12" s="44"/>
      <c r="H12" s="105"/>
      <c r="I12" s="41"/>
      <c r="J12" s="41"/>
      <c r="K12" s="41"/>
      <c r="L12" s="41"/>
      <c r="M12" s="41"/>
      <c r="N12" s="41" t="str">
        <f t="shared" si="1"/>
        <v/>
      </c>
      <c r="O12" s="114"/>
      <c r="P12" s="113"/>
      <c r="V12" s="5">
        <f t="shared" si="3"/>
        <v>0</v>
      </c>
      <c r="W12" s="5">
        <f t="shared" si="4"/>
        <v>0</v>
      </c>
      <c r="X12" s="5">
        <f t="shared" si="2"/>
        <v>0</v>
      </c>
      <c r="Y12" s="40" t="s">
        <v>29</v>
      </c>
      <c r="Z12" s="5">
        <f>X277</f>
        <v>0</v>
      </c>
    </row>
    <row r="13" spans="2:26" outlineLevel="1">
      <c r="B13" s="80">
        <v>10</v>
      </c>
      <c r="C13" s="42" t="s">
        <v>46</v>
      </c>
      <c r="D13" s="42" t="s">
        <v>56</v>
      </c>
      <c r="E13" s="43" t="str">
        <f t="shared" si="0"/>
        <v>土</v>
      </c>
      <c r="F13" s="140"/>
      <c r="G13" s="44"/>
      <c r="H13" s="105"/>
      <c r="I13" s="41"/>
      <c r="J13" s="41"/>
      <c r="K13" s="112"/>
      <c r="L13" s="41"/>
      <c r="M13" s="41"/>
      <c r="N13" s="41"/>
      <c r="O13" s="115"/>
      <c r="P13" s="113"/>
      <c r="V13" s="5">
        <f t="shared" si="3"/>
        <v>0</v>
      </c>
      <c r="W13" s="5">
        <f t="shared" si="4"/>
        <v>0</v>
      </c>
      <c r="X13" s="5">
        <f t="shared" si="2"/>
        <v>0</v>
      </c>
      <c r="Y13" s="40" t="s">
        <v>30</v>
      </c>
      <c r="Z13" s="5">
        <f>X308</f>
        <v>0</v>
      </c>
    </row>
    <row r="14" spans="2:26" outlineLevel="1">
      <c r="B14" s="80">
        <v>11</v>
      </c>
      <c r="C14" s="42" t="s">
        <v>46</v>
      </c>
      <c r="D14" s="42" t="s">
        <v>57</v>
      </c>
      <c r="E14" s="43" t="str">
        <f t="shared" si="0"/>
        <v>日</v>
      </c>
      <c r="F14" s="140"/>
      <c r="G14" s="44"/>
      <c r="H14" s="105"/>
      <c r="I14" s="41"/>
      <c r="J14" s="41"/>
      <c r="K14" s="41"/>
      <c r="L14" s="41"/>
      <c r="M14" s="41"/>
      <c r="N14" s="41" t="str">
        <f t="shared" si="1"/>
        <v/>
      </c>
      <c r="O14" s="114"/>
      <c r="P14" s="113"/>
      <c r="V14" s="5">
        <f t="shared" si="3"/>
        <v>0</v>
      </c>
      <c r="W14" s="5">
        <f t="shared" si="4"/>
        <v>0</v>
      </c>
      <c r="X14" s="5">
        <f t="shared" si="2"/>
        <v>0</v>
      </c>
      <c r="Y14" s="40" t="s">
        <v>31</v>
      </c>
      <c r="Z14" s="5">
        <f>X338</f>
        <v>0</v>
      </c>
    </row>
    <row r="15" spans="2:26" outlineLevel="1">
      <c r="B15" s="80">
        <v>12</v>
      </c>
      <c r="C15" s="42" t="s">
        <v>46</v>
      </c>
      <c r="D15" s="42" t="s">
        <v>58</v>
      </c>
      <c r="E15" s="43" t="str">
        <f t="shared" si="0"/>
        <v>月</v>
      </c>
      <c r="F15" s="140"/>
      <c r="G15" s="44"/>
      <c r="H15" s="105"/>
      <c r="I15" s="41"/>
      <c r="J15" s="41"/>
      <c r="K15" s="112"/>
      <c r="L15" s="41"/>
      <c r="M15" s="41"/>
      <c r="N15" s="41" t="str">
        <f t="shared" si="1"/>
        <v/>
      </c>
      <c r="O15" s="115"/>
      <c r="P15" s="113"/>
      <c r="V15" s="5">
        <f t="shared" si="3"/>
        <v>0</v>
      </c>
      <c r="W15" s="5">
        <f t="shared" si="4"/>
        <v>0</v>
      </c>
      <c r="X15" s="5">
        <f t="shared" si="2"/>
        <v>0</v>
      </c>
      <c r="Y15" s="40" t="s">
        <v>32</v>
      </c>
      <c r="Z15" s="5">
        <f>X369</f>
        <v>0</v>
      </c>
    </row>
    <row r="16" spans="2:26" outlineLevel="1">
      <c r="B16" s="80">
        <v>13</v>
      </c>
      <c r="C16" s="42" t="s">
        <v>46</v>
      </c>
      <c r="D16" s="42" t="s">
        <v>59</v>
      </c>
      <c r="E16" s="43" t="str">
        <f t="shared" si="0"/>
        <v>火</v>
      </c>
      <c r="F16" s="140"/>
      <c r="G16" s="44"/>
      <c r="H16" s="105"/>
      <c r="I16" s="41"/>
      <c r="J16" s="41"/>
      <c r="K16" s="112"/>
      <c r="L16" s="41"/>
      <c r="M16" s="41"/>
      <c r="N16" s="41" t="str">
        <f t="shared" si="1"/>
        <v/>
      </c>
      <c r="O16" s="115"/>
      <c r="P16" s="113"/>
      <c r="V16" s="5">
        <f t="shared" si="3"/>
        <v>0</v>
      </c>
      <c r="W16" s="5">
        <f t="shared" si="4"/>
        <v>0</v>
      </c>
      <c r="X16" s="5">
        <f t="shared" si="2"/>
        <v>0</v>
      </c>
    </row>
    <row r="17" spans="2:24" outlineLevel="1">
      <c r="B17" s="80">
        <v>14</v>
      </c>
      <c r="C17" s="42" t="s">
        <v>46</v>
      </c>
      <c r="D17" s="42" t="s">
        <v>60</v>
      </c>
      <c r="E17" s="43" t="str">
        <f t="shared" si="0"/>
        <v>水</v>
      </c>
      <c r="F17" s="140"/>
      <c r="G17" s="44"/>
      <c r="H17" s="105"/>
      <c r="I17" s="41"/>
      <c r="J17" s="41"/>
      <c r="K17" s="41"/>
      <c r="L17" s="41"/>
      <c r="M17" s="41"/>
      <c r="N17" s="41" t="str">
        <f t="shared" si="1"/>
        <v/>
      </c>
      <c r="O17" s="115"/>
      <c r="P17" s="113"/>
      <c r="V17" s="5">
        <f t="shared" si="3"/>
        <v>0</v>
      </c>
      <c r="W17" s="5">
        <f t="shared" si="4"/>
        <v>0</v>
      </c>
      <c r="X17" s="5">
        <f t="shared" si="2"/>
        <v>0</v>
      </c>
    </row>
    <row r="18" spans="2:24" outlineLevel="1">
      <c r="B18" s="80">
        <v>15</v>
      </c>
      <c r="C18" s="42" t="s">
        <v>46</v>
      </c>
      <c r="D18" s="42" t="s">
        <v>61</v>
      </c>
      <c r="E18" s="43" t="str">
        <f t="shared" si="0"/>
        <v>木</v>
      </c>
      <c r="F18" s="139"/>
      <c r="G18" s="44"/>
      <c r="H18" s="105"/>
      <c r="I18" s="41"/>
      <c r="J18" s="41"/>
      <c r="K18" s="112"/>
      <c r="L18" s="41"/>
      <c r="M18" s="41"/>
      <c r="N18" s="41" t="str">
        <f t="shared" si="1"/>
        <v/>
      </c>
      <c r="O18" s="115"/>
      <c r="P18" s="113"/>
      <c r="V18" s="5">
        <f t="shared" si="3"/>
        <v>0</v>
      </c>
      <c r="W18" s="5">
        <f t="shared" si="4"/>
        <v>0</v>
      </c>
      <c r="X18" s="5">
        <f t="shared" si="2"/>
        <v>0</v>
      </c>
    </row>
    <row r="19" spans="2:24" outlineLevel="1">
      <c r="B19" s="80">
        <v>16</v>
      </c>
      <c r="C19" s="42" t="s">
        <v>46</v>
      </c>
      <c r="D19" s="42" t="s">
        <v>62</v>
      </c>
      <c r="E19" s="43" t="str">
        <f t="shared" si="0"/>
        <v>金</v>
      </c>
      <c r="F19" s="139"/>
      <c r="G19" s="44"/>
      <c r="H19" s="105"/>
      <c r="I19" s="41"/>
      <c r="J19" s="41"/>
      <c r="K19" s="112"/>
      <c r="L19" s="41"/>
      <c r="M19" s="41"/>
      <c r="N19" s="41" t="str">
        <f t="shared" si="1"/>
        <v/>
      </c>
      <c r="O19" s="115"/>
      <c r="P19" s="113"/>
      <c r="V19" s="5">
        <f t="shared" si="3"/>
        <v>0</v>
      </c>
      <c r="W19" s="5">
        <f t="shared" si="4"/>
        <v>0</v>
      </c>
      <c r="X19" s="5">
        <f t="shared" si="2"/>
        <v>0</v>
      </c>
    </row>
    <row r="20" spans="2:24" outlineLevel="1">
      <c r="B20" s="80">
        <v>17</v>
      </c>
      <c r="C20" s="42" t="s">
        <v>46</v>
      </c>
      <c r="D20" s="42" t="s">
        <v>63</v>
      </c>
      <c r="E20" s="43" t="str">
        <f t="shared" si="0"/>
        <v>土</v>
      </c>
      <c r="F20" s="140"/>
      <c r="G20" s="44"/>
      <c r="H20" s="105"/>
      <c r="I20" s="41"/>
      <c r="J20" s="41"/>
      <c r="K20" s="112"/>
      <c r="L20" s="41"/>
      <c r="M20" s="41"/>
      <c r="N20" s="41" t="str">
        <f t="shared" si="1"/>
        <v/>
      </c>
      <c r="O20" s="115"/>
      <c r="P20" s="113"/>
      <c r="V20" s="5">
        <f t="shared" si="3"/>
        <v>0</v>
      </c>
      <c r="W20" s="5">
        <f t="shared" si="4"/>
        <v>0</v>
      </c>
      <c r="X20" s="5">
        <f t="shared" si="2"/>
        <v>0</v>
      </c>
    </row>
    <row r="21" spans="2:24" outlineLevel="1">
      <c r="B21" s="80">
        <v>18</v>
      </c>
      <c r="C21" s="42" t="s">
        <v>46</v>
      </c>
      <c r="D21" s="42" t="s">
        <v>64</v>
      </c>
      <c r="E21" s="43" t="str">
        <f t="shared" si="0"/>
        <v>日</v>
      </c>
      <c r="F21" s="139"/>
      <c r="G21" s="44"/>
      <c r="H21" s="105"/>
      <c r="I21" s="41"/>
      <c r="J21" s="41"/>
      <c r="K21" s="112"/>
      <c r="L21" s="41"/>
      <c r="M21" s="41"/>
      <c r="N21" s="41" t="str">
        <f t="shared" si="1"/>
        <v/>
      </c>
      <c r="O21" s="115"/>
      <c r="P21" s="113"/>
      <c r="V21" s="5">
        <f t="shared" si="3"/>
        <v>0</v>
      </c>
      <c r="W21" s="5">
        <f t="shared" si="4"/>
        <v>0</v>
      </c>
      <c r="X21" s="5">
        <f t="shared" si="2"/>
        <v>0</v>
      </c>
    </row>
    <row r="22" spans="2:24" outlineLevel="1">
      <c r="B22" s="80">
        <v>19</v>
      </c>
      <c r="C22" s="42" t="s">
        <v>46</v>
      </c>
      <c r="D22" s="42" t="s">
        <v>65</v>
      </c>
      <c r="E22" s="43" t="str">
        <f t="shared" si="0"/>
        <v>月</v>
      </c>
      <c r="F22" s="139"/>
      <c r="G22" s="44"/>
      <c r="H22" s="105"/>
      <c r="I22" s="41"/>
      <c r="J22" s="41"/>
      <c r="K22" s="112"/>
      <c r="L22" s="41"/>
      <c r="M22" s="41"/>
      <c r="N22" s="41" t="str">
        <f t="shared" si="1"/>
        <v/>
      </c>
      <c r="O22" s="115"/>
      <c r="P22" s="113"/>
      <c r="V22" s="5">
        <f t="shared" si="3"/>
        <v>0</v>
      </c>
      <c r="W22" s="5">
        <f t="shared" si="4"/>
        <v>0</v>
      </c>
      <c r="X22" s="5">
        <f t="shared" si="2"/>
        <v>0</v>
      </c>
    </row>
    <row r="23" spans="2:24" outlineLevel="1">
      <c r="B23" s="80">
        <v>20</v>
      </c>
      <c r="C23" s="42" t="s">
        <v>46</v>
      </c>
      <c r="D23" s="42" t="s">
        <v>66</v>
      </c>
      <c r="E23" s="43" t="str">
        <f t="shared" si="0"/>
        <v>火</v>
      </c>
      <c r="F23" s="139"/>
      <c r="G23" s="44"/>
      <c r="H23" s="105"/>
      <c r="I23" s="41"/>
      <c r="J23" s="41"/>
      <c r="K23" s="41"/>
      <c r="L23" s="41"/>
      <c r="M23" s="41"/>
      <c r="N23" s="41" t="str">
        <f t="shared" si="1"/>
        <v/>
      </c>
      <c r="O23" s="115"/>
      <c r="P23" s="113"/>
      <c r="V23" s="5">
        <f t="shared" si="3"/>
        <v>0</v>
      </c>
      <c r="W23" s="5">
        <f t="shared" si="4"/>
        <v>0</v>
      </c>
      <c r="X23" s="5">
        <f t="shared" si="2"/>
        <v>0</v>
      </c>
    </row>
    <row r="24" spans="2:24" outlineLevel="1">
      <c r="B24" s="80">
        <v>21</v>
      </c>
      <c r="C24" s="42" t="s">
        <v>46</v>
      </c>
      <c r="D24" s="42" t="s">
        <v>67</v>
      </c>
      <c r="E24" s="43" t="str">
        <f t="shared" si="0"/>
        <v>水</v>
      </c>
      <c r="F24" s="139"/>
      <c r="G24" s="41"/>
      <c r="H24" s="105"/>
      <c r="I24" s="41"/>
      <c r="J24" s="41"/>
      <c r="K24" s="41"/>
      <c r="L24" s="41"/>
      <c r="M24" s="41"/>
      <c r="N24" s="41" t="str">
        <f t="shared" si="1"/>
        <v/>
      </c>
      <c r="O24" s="115"/>
      <c r="P24" s="113"/>
      <c r="V24" s="5">
        <f t="shared" si="3"/>
        <v>0</v>
      </c>
      <c r="W24" s="5">
        <f t="shared" si="4"/>
        <v>0</v>
      </c>
      <c r="X24" s="5">
        <f t="shared" si="2"/>
        <v>0</v>
      </c>
    </row>
    <row r="25" spans="2:24" outlineLevel="1">
      <c r="B25" s="80">
        <v>22</v>
      </c>
      <c r="C25" s="42" t="s">
        <v>46</v>
      </c>
      <c r="D25" s="42" t="s">
        <v>68</v>
      </c>
      <c r="E25" s="43" t="str">
        <f t="shared" si="0"/>
        <v>木</v>
      </c>
      <c r="F25" s="139"/>
      <c r="G25" s="44"/>
      <c r="H25" s="105"/>
      <c r="I25" s="41"/>
      <c r="J25" s="41"/>
      <c r="K25" s="112"/>
      <c r="L25" s="41"/>
      <c r="M25" s="41"/>
      <c r="N25" s="41" t="str">
        <f t="shared" si="1"/>
        <v/>
      </c>
      <c r="O25" s="115"/>
      <c r="P25" s="113"/>
      <c r="V25" s="5">
        <f t="shared" si="3"/>
        <v>0</v>
      </c>
      <c r="W25" s="5">
        <f t="shared" si="4"/>
        <v>0</v>
      </c>
      <c r="X25" s="5">
        <f t="shared" si="2"/>
        <v>0</v>
      </c>
    </row>
    <row r="26" spans="2:24" outlineLevel="1">
      <c r="B26" s="80">
        <v>23</v>
      </c>
      <c r="C26" s="42" t="s">
        <v>46</v>
      </c>
      <c r="D26" s="42" t="s">
        <v>69</v>
      </c>
      <c r="E26" s="43" t="str">
        <f t="shared" si="0"/>
        <v>金</v>
      </c>
      <c r="F26" s="139"/>
      <c r="G26" s="44"/>
      <c r="H26" s="105"/>
      <c r="I26" s="41"/>
      <c r="J26" s="41"/>
      <c r="K26" s="112"/>
      <c r="L26" s="41"/>
      <c r="M26" s="41"/>
      <c r="N26" s="41" t="str">
        <f t="shared" si="1"/>
        <v/>
      </c>
      <c r="O26" s="115"/>
      <c r="P26" s="113"/>
      <c r="V26" s="5">
        <f t="shared" si="3"/>
        <v>0</v>
      </c>
      <c r="W26" s="5">
        <f t="shared" si="4"/>
        <v>0</v>
      </c>
      <c r="X26" s="5">
        <f t="shared" si="2"/>
        <v>0</v>
      </c>
    </row>
    <row r="27" spans="2:24" outlineLevel="1">
      <c r="B27" s="80">
        <v>24</v>
      </c>
      <c r="C27" s="42" t="s">
        <v>46</v>
      </c>
      <c r="D27" s="42" t="s">
        <v>70</v>
      </c>
      <c r="E27" s="43" t="str">
        <f t="shared" si="0"/>
        <v>土</v>
      </c>
      <c r="F27" s="139"/>
      <c r="G27" s="44"/>
      <c r="H27" s="105"/>
      <c r="I27" s="41"/>
      <c r="J27" s="41"/>
      <c r="K27" s="112"/>
      <c r="L27" s="41"/>
      <c r="M27" s="41"/>
      <c r="N27" s="41" t="str">
        <f t="shared" si="1"/>
        <v/>
      </c>
      <c r="O27" s="115"/>
      <c r="P27" s="113"/>
      <c r="V27" s="5">
        <f t="shared" si="3"/>
        <v>0</v>
      </c>
      <c r="W27" s="5">
        <f t="shared" si="4"/>
        <v>0</v>
      </c>
      <c r="X27" s="5">
        <f t="shared" si="2"/>
        <v>0</v>
      </c>
    </row>
    <row r="28" spans="2:24" outlineLevel="1">
      <c r="B28" s="80">
        <v>25</v>
      </c>
      <c r="C28" s="42" t="s">
        <v>46</v>
      </c>
      <c r="D28" s="42" t="s">
        <v>71</v>
      </c>
      <c r="E28" s="43" t="str">
        <f t="shared" si="0"/>
        <v>日</v>
      </c>
      <c r="F28" s="140"/>
      <c r="G28" s="44"/>
      <c r="H28" s="105"/>
      <c r="I28" s="41"/>
      <c r="J28" s="41"/>
      <c r="K28" s="41"/>
      <c r="L28" s="41"/>
      <c r="M28" s="41"/>
      <c r="N28" s="41" t="str">
        <f t="shared" si="1"/>
        <v/>
      </c>
      <c r="O28" s="115"/>
      <c r="P28" s="113"/>
      <c r="V28" s="5">
        <f t="shared" si="3"/>
        <v>0</v>
      </c>
      <c r="W28" s="5">
        <f t="shared" si="4"/>
        <v>0</v>
      </c>
      <c r="X28" s="5">
        <f t="shared" si="2"/>
        <v>0</v>
      </c>
    </row>
    <row r="29" spans="2:24" ht="18" customHeight="1" outlineLevel="1">
      <c r="B29" s="80">
        <v>26</v>
      </c>
      <c r="C29" s="42" t="s">
        <v>46</v>
      </c>
      <c r="D29" s="42" t="s">
        <v>72</v>
      </c>
      <c r="E29" s="43" t="str">
        <f t="shared" si="0"/>
        <v>月</v>
      </c>
      <c r="F29" s="140"/>
      <c r="G29" s="44"/>
      <c r="H29" s="105"/>
      <c r="I29" s="41"/>
      <c r="J29" s="41"/>
      <c r="K29" s="41"/>
      <c r="L29" s="41"/>
      <c r="M29" s="41"/>
      <c r="N29" s="41" t="str">
        <f t="shared" si="1"/>
        <v/>
      </c>
      <c r="O29" s="115"/>
      <c r="P29" s="113"/>
      <c r="V29" s="5">
        <f t="shared" si="3"/>
        <v>0</v>
      </c>
      <c r="W29" s="5">
        <f t="shared" si="4"/>
        <v>0</v>
      </c>
      <c r="X29" s="5">
        <f t="shared" si="2"/>
        <v>0</v>
      </c>
    </row>
    <row r="30" spans="2:24" ht="18.75" customHeight="1" outlineLevel="1">
      <c r="B30" s="80">
        <v>27</v>
      </c>
      <c r="C30" s="42" t="s">
        <v>46</v>
      </c>
      <c r="D30" s="42" t="s">
        <v>73</v>
      </c>
      <c r="E30" s="43" t="str">
        <f t="shared" si="0"/>
        <v>火</v>
      </c>
      <c r="F30" s="140"/>
      <c r="G30" s="44"/>
      <c r="H30" s="105"/>
      <c r="I30" s="41"/>
      <c r="J30" s="41"/>
      <c r="K30" s="41"/>
      <c r="L30" s="41"/>
      <c r="M30" s="41"/>
      <c r="N30" s="41" t="str">
        <f t="shared" si="1"/>
        <v/>
      </c>
      <c r="O30" s="115"/>
      <c r="P30" s="113"/>
      <c r="V30" s="5">
        <f t="shared" si="3"/>
        <v>0</v>
      </c>
      <c r="W30" s="5">
        <f t="shared" si="4"/>
        <v>0</v>
      </c>
      <c r="X30" s="5">
        <f t="shared" si="2"/>
        <v>0</v>
      </c>
    </row>
    <row r="31" spans="2:24" outlineLevel="1">
      <c r="B31" s="80">
        <v>28</v>
      </c>
      <c r="C31" s="42" t="s">
        <v>46</v>
      </c>
      <c r="D31" s="42" t="s">
        <v>74</v>
      </c>
      <c r="E31" s="43" t="str">
        <f t="shared" si="0"/>
        <v>水</v>
      </c>
      <c r="F31" s="140"/>
      <c r="G31" s="44"/>
      <c r="H31" s="105"/>
      <c r="I31" s="41"/>
      <c r="J31" s="41"/>
      <c r="K31" s="112"/>
      <c r="L31" s="41"/>
      <c r="M31" s="41"/>
      <c r="N31" s="41" t="str">
        <f t="shared" si="1"/>
        <v/>
      </c>
      <c r="O31" s="115"/>
      <c r="P31" s="113"/>
      <c r="V31" s="5">
        <f t="shared" si="3"/>
        <v>0</v>
      </c>
      <c r="W31" s="5">
        <f t="shared" si="4"/>
        <v>0</v>
      </c>
      <c r="X31" s="5">
        <f t="shared" si="2"/>
        <v>0</v>
      </c>
    </row>
    <row r="32" spans="2:24" outlineLevel="1">
      <c r="B32" s="80">
        <v>29</v>
      </c>
      <c r="C32" s="42" t="s">
        <v>46</v>
      </c>
      <c r="D32" s="42" t="s">
        <v>75</v>
      </c>
      <c r="E32" s="43" t="str">
        <f t="shared" si="0"/>
        <v>木</v>
      </c>
      <c r="F32" s="140"/>
      <c r="G32" s="44"/>
      <c r="H32" s="105"/>
      <c r="I32" s="116"/>
      <c r="J32" s="44"/>
      <c r="K32" s="112"/>
      <c r="L32" s="41"/>
      <c r="M32" s="41"/>
      <c r="N32" s="41" t="str">
        <f t="shared" si="1"/>
        <v/>
      </c>
      <c r="O32" s="115"/>
      <c r="P32" s="113"/>
      <c r="V32" s="5">
        <f t="shared" si="3"/>
        <v>0</v>
      </c>
      <c r="W32" s="5">
        <f t="shared" si="4"/>
        <v>0</v>
      </c>
      <c r="X32" s="5">
        <f t="shared" si="2"/>
        <v>0</v>
      </c>
    </row>
    <row r="33" spans="2:24" ht="21.75" customHeight="1" outlineLevel="1">
      <c r="B33" s="80">
        <v>30</v>
      </c>
      <c r="C33" s="42" t="s">
        <v>46</v>
      </c>
      <c r="D33" s="42" t="s">
        <v>76</v>
      </c>
      <c r="E33" s="43" t="str">
        <f t="shared" si="0"/>
        <v>金</v>
      </c>
      <c r="F33" s="141"/>
      <c r="G33" s="44"/>
      <c r="H33" s="105"/>
      <c r="I33" s="117"/>
      <c r="J33" s="44"/>
      <c r="K33" s="112"/>
      <c r="L33" s="41"/>
      <c r="M33" s="41"/>
      <c r="N33" s="41" t="str">
        <f t="shared" si="1"/>
        <v/>
      </c>
      <c r="O33" s="115"/>
      <c r="P33" s="113"/>
      <c r="V33" s="5">
        <f t="shared" si="3"/>
        <v>0</v>
      </c>
      <c r="W33" s="5">
        <f t="shared" si="4"/>
        <v>0</v>
      </c>
      <c r="X33" s="5">
        <f t="shared" si="2"/>
        <v>0</v>
      </c>
    </row>
    <row r="34" spans="2:24" outlineLevel="1">
      <c r="B34" s="80">
        <v>31</v>
      </c>
      <c r="C34" s="42" t="s">
        <v>46</v>
      </c>
      <c r="D34" s="42" t="s">
        <v>77</v>
      </c>
      <c r="E34" s="43" t="str">
        <f t="shared" si="0"/>
        <v>土</v>
      </c>
      <c r="F34" s="139"/>
      <c r="G34" s="44"/>
      <c r="H34" s="105"/>
      <c r="I34" s="41"/>
      <c r="J34" s="41"/>
      <c r="K34" s="112"/>
      <c r="L34" s="41"/>
      <c r="M34" s="41"/>
      <c r="N34" s="41" t="str">
        <f t="shared" si="1"/>
        <v/>
      </c>
      <c r="O34" s="115"/>
      <c r="P34" s="113"/>
      <c r="V34" s="5">
        <f t="shared" si="3"/>
        <v>0</v>
      </c>
      <c r="W34" s="5">
        <f t="shared" si="4"/>
        <v>0</v>
      </c>
      <c r="X34" s="5">
        <f t="shared" si="2"/>
        <v>0</v>
      </c>
    </row>
    <row r="35" spans="2:24" ht="19.5" customHeight="1">
      <c r="B35" s="80">
        <v>32</v>
      </c>
      <c r="C35" s="42" t="s">
        <v>48</v>
      </c>
      <c r="D35" s="42" t="s">
        <v>46</v>
      </c>
      <c r="E35" s="43" t="str">
        <f t="shared" si="0"/>
        <v>日</v>
      </c>
      <c r="F35" s="142"/>
      <c r="G35" s="102"/>
      <c r="H35" s="105"/>
      <c r="I35" s="118"/>
      <c r="J35" s="102"/>
      <c r="K35" s="41"/>
      <c r="L35" s="41"/>
      <c r="M35" s="41"/>
      <c r="N35" s="41" t="str">
        <f t="shared" si="1"/>
        <v/>
      </c>
      <c r="O35" s="115"/>
      <c r="P35" s="113"/>
      <c r="V35" s="5">
        <f>F35</f>
        <v>0</v>
      </c>
      <c r="W35" s="5">
        <f>I35</f>
        <v>0</v>
      </c>
      <c r="X35" s="5">
        <f>V35+W35</f>
        <v>0</v>
      </c>
    </row>
    <row r="36" spans="2:24" outlineLevel="1">
      <c r="B36" s="80">
        <v>33</v>
      </c>
      <c r="C36" s="42" t="s">
        <v>48</v>
      </c>
      <c r="D36" s="42" t="s">
        <v>48</v>
      </c>
      <c r="E36" s="43" t="str">
        <f t="shared" si="0"/>
        <v>月</v>
      </c>
      <c r="F36" s="139"/>
      <c r="G36" s="44"/>
      <c r="H36" s="105"/>
      <c r="I36" s="41"/>
      <c r="J36" s="41"/>
      <c r="K36" s="112"/>
      <c r="L36" s="41"/>
      <c r="M36" s="41"/>
      <c r="N36" s="41" t="str">
        <f t="shared" si="1"/>
        <v/>
      </c>
      <c r="O36" s="115"/>
      <c r="P36" s="113"/>
      <c r="V36" s="5">
        <f>V35+F36</f>
        <v>0</v>
      </c>
      <c r="W36" s="5">
        <f>W35+I36</f>
        <v>0</v>
      </c>
      <c r="X36" s="5">
        <f>V36+W36</f>
        <v>0</v>
      </c>
    </row>
    <row r="37" spans="2:24" outlineLevel="1">
      <c r="B37" s="80">
        <v>34</v>
      </c>
      <c r="C37" s="42" t="s">
        <v>48</v>
      </c>
      <c r="D37" s="42" t="s">
        <v>49</v>
      </c>
      <c r="E37" s="43" t="str">
        <f t="shared" si="0"/>
        <v>火</v>
      </c>
      <c r="F37" s="139"/>
      <c r="G37" s="44"/>
      <c r="H37" s="105"/>
      <c r="I37" s="41"/>
      <c r="J37" s="41"/>
      <c r="K37" s="112"/>
      <c r="L37" s="41"/>
      <c r="M37" s="41"/>
      <c r="N37" s="41" t="str">
        <f t="shared" si="1"/>
        <v/>
      </c>
      <c r="O37" s="115"/>
      <c r="P37" s="113"/>
      <c r="V37" s="5">
        <f>V36+F37</f>
        <v>0</v>
      </c>
      <c r="W37" s="5">
        <f>W36+I37</f>
        <v>0</v>
      </c>
      <c r="X37" s="5">
        <f>V37+W37</f>
        <v>0</v>
      </c>
    </row>
    <row r="38" spans="2:24" outlineLevel="1">
      <c r="B38" s="80">
        <v>35</v>
      </c>
      <c r="C38" s="42" t="s">
        <v>48</v>
      </c>
      <c r="D38" s="42" t="s">
        <v>50</v>
      </c>
      <c r="E38" s="43" t="str">
        <f t="shared" si="0"/>
        <v>水</v>
      </c>
      <c r="F38" s="139"/>
      <c r="G38" s="44"/>
      <c r="H38" s="105"/>
      <c r="I38" s="41"/>
      <c r="J38" s="41"/>
      <c r="K38" s="41"/>
      <c r="L38" s="41"/>
      <c r="M38" s="41"/>
      <c r="N38" s="41" t="str">
        <f t="shared" si="1"/>
        <v/>
      </c>
      <c r="O38" s="115"/>
      <c r="P38" s="113"/>
      <c r="V38" s="5">
        <f t="shared" ref="V38:V63" si="5">V37+F38</f>
        <v>0</v>
      </c>
      <c r="W38" s="5">
        <f t="shared" ref="W38:W63" si="6">W37+I38</f>
        <v>0</v>
      </c>
      <c r="X38" s="5">
        <f t="shared" ref="X38:X63" si="7">V38+W38</f>
        <v>0</v>
      </c>
    </row>
    <row r="39" spans="2:24" ht="18.75" customHeight="1" outlineLevel="1">
      <c r="B39" s="80">
        <v>36</v>
      </c>
      <c r="C39" s="42" t="s">
        <v>48</v>
      </c>
      <c r="D39" s="42" t="s">
        <v>51</v>
      </c>
      <c r="E39" s="43" t="str">
        <f t="shared" si="0"/>
        <v>木</v>
      </c>
      <c r="F39" s="139"/>
      <c r="G39" s="44"/>
      <c r="H39" s="105"/>
      <c r="I39" s="41"/>
      <c r="J39" s="44"/>
      <c r="K39" s="41"/>
      <c r="L39" s="41"/>
      <c r="M39" s="41"/>
      <c r="N39" s="41" t="str">
        <f t="shared" si="1"/>
        <v/>
      </c>
      <c r="O39" s="115"/>
      <c r="P39" s="113"/>
      <c r="V39" s="5">
        <f t="shared" si="5"/>
        <v>0</v>
      </c>
      <c r="W39" s="5">
        <f t="shared" si="6"/>
        <v>0</v>
      </c>
      <c r="X39" s="5">
        <f t="shared" si="7"/>
        <v>0</v>
      </c>
    </row>
    <row r="40" spans="2:24" outlineLevel="1">
      <c r="B40" s="80">
        <v>37</v>
      </c>
      <c r="C40" s="42" t="s">
        <v>48</v>
      </c>
      <c r="D40" s="42" t="s">
        <v>52</v>
      </c>
      <c r="E40" s="43" t="str">
        <f t="shared" si="0"/>
        <v>金</v>
      </c>
      <c r="F40" s="139"/>
      <c r="G40" s="44"/>
      <c r="H40" s="105"/>
      <c r="I40" s="41"/>
      <c r="J40" s="41"/>
      <c r="K40" s="41"/>
      <c r="L40" s="41"/>
      <c r="M40" s="41"/>
      <c r="N40" s="41" t="str">
        <f t="shared" si="1"/>
        <v/>
      </c>
      <c r="O40" s="115"/>
      <c r="P40" s="113"/>
      <c r="V40" s="5">
        <f t="shared" si="5"/>
        <v>0</v>
      </c>
      <c r="W40" s="5">
        <f t="shared" si="6"/>
        <v>0</v>
      </c>
      <c r="X40" s="5">
        <f t="shared" si="7"/>
        <v>0</v>
      </c>
    </row>
    <row r="41" spans="2:24" outlineLevel="1">
      <c r="B41" s="80">
        <v>38</v>
      </c>
      <c r="C41" s="42" t="s">
        <v>48</v>
      </c>
      <c r="D41" s="42" t="s">
        <v>53</v>
      </c>
      <c r="E41" s="43" t="str">
        <f t="shared" si="0"/>
        <v>土</v>
      </c>
      <c r="F41" s="139"/>
      <c r="G41" s="41"/>
      <c r="H41" s="105"/>
      <c r="I41" s="41"/>
      <c r="J41" s="41"/>
      <c r="K41" s="41"/>
      <c r="L41" s="41"/>
      <c r="M41" s="41"/>
      <c r="N41" s="41" t="str">
        <f t="shared" si="1"/>
        <v/>
      </c>
      <c r="O41" s="115"/>
      <c r="P41" s="113"/>
      <c r="V41" s="5">
        <f t="shared" si="5"/>
        <v>0</v>
      </c>
      <c r="W41" s="5">
        <f t="shared" si="6"/>
        <v>0</v>
      </c>
      <c r="X41" s="5">
        <f t="shared" si="7"/>
        <v>0</v>
      </c>
    </row>
    <row r="42" spans="2:24" outlineLevel="1">
      <c r="B42" s="80">
        <v>39</v>
      </c>
      <c r="C42" s="42" t="s">
        <v>48</v>
      </c>
      <c r="D42" s="42" t="s">
        <v>54</v>
      </c>
      <c r="E42" s="43" t="str">
        <f t="shared" si="0"/>
        <v>日</v>
      </c>
      <c r="F42" s="139"/>
      <c r="G42" s="44"/>
      <c r="H42" s="105"/>
      <c r="I42" s="41"/>
      <c r="J42" s="41"/>
      <c r="K42" s="112"/>
      <c r="L42" s="41"/>
      <c r="M42" s="41"/>
      <c r="N42" s="41" t="str">
        <f t="shared" si="1"/>
        <v/>
      </c>
      <c r="O42" s="115"/>
      <c r="P42" s="113"/>
      <c r="V42" s="5">
        <f t="shared" si="5"/>
        <v>0</v>
      </c>
      <c r="W42" s="5">
        <f t="shared" si="6"/>
        <v>0</v>
      </c>
      <c r="X42" s="5">
        <f t="shared" si="7"/>
        <v>0</v>
      </c>
    </row>
    <row r="43" spans="2:24" outlineLevel="1">
      <c r="B43" s="80">
        <v>40</v>
      </c>
      <c r="C43" s="42" t="s">
        <v>48</v>
      </c>
      <c r="D43" s="42" t="s">
        <v>55</v>
      </c>
      <c r="E43" s="43" t="str">
        <f t="shared" si="0"/>
        <v>月</v>
      </c>
      <c r="F43" s="141"/>
      <c r="G43" s="44"/>
      <c r="H43" s="105"/>
      <c r="I43" s="41"/>
      <c r="J43" s="41"/>
      <c r="K43" s="41"/>
      <c r="L43" s="41"/>
      <c r="M43" s="41"/>
      <c r="N43" s="41" t="str">
        <f t="shared" si="1"/>
        <v/>
      </c>
      <c r="O43" s="115"/>
      <c r="P43" s="113"/>
      <c r="V43" s="5">
        <f t="shared" si="5"/>
        <v>0</v>
      </c>
      <c r="W43" s="5">
        <f t="shared" si="6"/>
        <v>0</v>
      </c>
      <c r="X43" s="5">
        <f t="shared" si="7"/>
        <v>0</v>
      </c>
    </row>
    <row r="44" spans="2:24" ht="18" customHeight="1" outlineLevel="1">
      <c r="B44" s="80">
        <v>41</v>
      </c>
      <c r="C44" s="42" t="s">
        <v>48</v>
      </c>
      <c r="D44" s="42" t="s">
        <v>56</v>
      </c>
      <c r="E44" s="43" t="str">
        <f t="shared" si="0"/>
        <v>火</v>
      </c>
      <c r="F44" s="141"/>
      <c r="G44" s="44"/>
      <c r="H44" s="105"/>
      <c r="I44" s="117"/>
      <c r="J44" s="44"/>
      <c r="K44" s="112"/>
      <c r="L44" s="41"/>
      <c r="M44" s="41"/>
      <c r="N44" s="41" t="str">
        <f t="shared" si="1"/>
        <v/>
      </c>
      <c r="O44" s="115"/>
      <c r="P44" s="113"/>
      <c r="V44" s="5">
        <f t="shared" si="5"/>
        <v>0</v>
      </c>
      <c r="W44" s="5">
        <f t="shared" si="6"/>
        <v>0</v>
      </c>
      <c r="X44" s="5">
        <f t="shared" si="7"/>
        <v>0</v>
      </c>
    </row>
    <row r="45" spans="2:24" outlineLevel="1">
      <c r="B45" s="80">
        <v>42</v>
      </c>
      <c r="C45" s="42" t="s">
        <v>48</v>
      </c>
      <c r="D45" s="42" t="s">
        <v>57</v>
      </c>
      <c r="E45" s="43" t="str">
        <f t="shared" si="0"/>
        <v>水</v>
      </c>
      <c r="F45" s="139"/>
      <c r="G45" s="44"/>
      <c r="H45" s="105"/>
      <c r="I45" s="41"/>
      <c r="J45" s="41"/>
      <c r="K45" s="112"/>
      <c r="L45" s="41"/>
      <c r="M45" s="41"/>
      <c r="N45" s="41" t="str">
        <f t="shared" si="1"/>
        <v/>
      </c>
      <c r="O45" s="115"/>
      <c r="P45" s="113"/>
      <c r="V45" s="5">
        <f t="shared" si="5"/>
        <v>0</v>
      </c>
      <c r="W45" s="5">
        <f t="shared" si="6"/>
        <v>0</v>
      </c>
      <c r="X45" s="5">
        <f t="shared" si="7"/>
        <v>0</v>
      </c>
    </row>
    <row r="46" spans="2:24" outlineLevel="1">
      <c r="B46" s="80">
        <v>43</v>
      </c>
      <c r="C46" s="42" t="s">
        <v>48</v>
      </c>
      <c r="D46" s="42" t="s">
        <v>58</v>
      </c>
      <c r="E46" s="43" t="str">
        <f t="shared" si="0"/>
        <v>木</v>
      </c>
      <c r="F46" s="139"/>
      <c r="G46" s="44"/>
      <c r="H46" s="105"/>
      <c r="I46" s="41"/>
      <c r="J46" s="41"/>
      <c r="K46" s="112"/>
      <c r="L46" s="41"/>
      <c r="M46" s="41"/>
      <c r="N46" s="41" t="str">
        <f t="shared" si="1"/>
        <v/>
      </c>
      <c r="O46" s="115"/>
      <c r="P46" s="113"/>
      <c r="V46" s="5">
        <f t="shared" si="5"/>
        <v>0</v>
      </c>
      <c r="W46" s="5">
        <f t="shared" si="6"/>
        <v>0</v>
      </c>
      <c r="X46" s="5">
        <f t="shared" si="7"/>
        <v>0</v>
      </c>
    </row>
    <row r="47" spans="2:24" outlineLevel="1">
      <c r="B47" s="80">
        <v>44</v>
      </c>
      <c r="C47" s="42" t="s">
        <v>48</v>
      </c>
      <c r="D47" s="42" t="s">
        <v>59</v>
      </c>
      <c r="E47" s="43" t="str">
        <f t="shared" si="0"/>
        <v>金</v>
      </c>
      <c r="F47" s="139"/>
      <c r="G47" s="44"/>
      <c r="H47" s="105"/>
      <c r="I47" s="41"/>
      <c r="J47" s="41"/>
      <c r="K47" s="41"/>
      <c r="L47" s="41"/>
      <c r="M47" s="41"/>
      <c r="N47" s="41" t="str">
        <f t="shared" si="1"/>
        <v/>
      </c>
      <c r="O47" s="115"/>
      <c r="P47" s="113"/>
      <c r="V47" s="5">
        <f t="shared" si="5"/>
        <v>0</v>
      </c>
      <c r="W47" s="5">
        <f t="shared" si="6"/>
        <v>0</v>
      </c>
      <c r="X47" s="5">
        <f t="shared" si="7"/>
        <v>0</v>
      </c>
    </row>
    <row r="48" spans="2:24" outlineLevel="1">
      <c r="B48" s="80">
        <v>45</v>
      </c>
      <c r="C48" s="42" t="s">
        <v>48</v>
      </c>
      <c r="D48" s="42" t="s">
        <v>60</v>
      </c>
      <c r="E48" s="43" t="str">
        <f t="shared" si="0"/>
        <v>土</v>
      </c>
      <c r="F48" s="139"/>
      <c r="G48" s="41"/>
      <c r="H48" s="105"/>
      <c r="I48" s="41"/>
      <c r="J48" s="41"/>
      <c r="K48" s="41"/>
      <c r="L48" s="41"/>
      <c r="M48" s="41"/>
      <c r="N48" s="41" t="str">
        <f t="shared" si="1"/>
        <v/>
      </c>
      <c r="O48" s="115"/>
      <c r="P48" s="113"/>
      <c r="V48" s="5">
        <f t="shared" si="5"/>
        <v>0</v>
      </c>
      <c r="W48" s="5">
        <f t="shared" si="6"/>
        <v>0</v>
      </c>
      <c r="X48" s="5">
        <f t="shared" si="7"/>
        <v>0</v>
      </c>
    </row>
    <row r="49" spans="2:24" outlineLevel="1">
      <c r="B49" s="80">
        <v>46</v>
      </c>
      <c r="C49" s="42" t="s">
        <v>48</v>
      </c>
      <c r="D49" s="42" t="s">
        <v>61</v>
      </c>
      <c r="E49" s="43" t="str">
        <f t="shared" si="0"/>
        <v>日</v>
      </c>
      <c r="F49" s="139"/>
      <c r="G49" s="41"/>
      <c r="H49" s="105"/>
      <c r="I49" s="41"/>
      <c r="J49" s="41"/>
      <c r="K49" s="41"/>
      <c r="L49" s="41"/>
      <c r="M49" s="41"/>
      <c r="N49" s="41" t="str">
        <f t="shared" si="1"/>
        <v/>
      </c>
      <c r="O49" s="115"/>
      <c r="P49" s="113"/>
      <c r="V49" s="5">
        <f t="shared" si="5"/>
        <v>0</v>
      </c>
      <c r="W49" s="5">
        <f t="shared" si="6"/>
        <v>0</v>
      </c>
      <c r="X49" s="5">
        <f t="shared" si="7"/>
        <v>0</v>
      </c>
    </row>
    <row r="50" spans="2:24" outlineLevel="1">
      <c r="B50" s="80">
        <v>47</v>
      </c>
      <c r="C50" s="42" t="s">
        <v>48</v>
      </c>
      <c r="D50" s="42" t="s">
        <v>62</v>
      </c>
      <c r="E50" s="43" t="str">
        <f t="shared" si="0"/>
        <v>月</v>
      </c>
      <c r="F50" s="139"/>
      <c r="G50" s="44"/>
      <c r="H50" s="105"/>
      <c r="I50" s="41"/>
      <c r="J50" s="41"/>
      <c r="K50" s="112"/>
      <c r="L50" s="41"/>
      <c r="M50" s="41"/>
      <c r="N50" s="41" t="str">
        <f t="shared" si="1"/>
        <v/>
      </c>
      <c r="O50" s="115"/>
      <c r="P50" s="113"/>
      <c r="V50" s="5">
        <f t="shared" si="5"/>
        <v>0</v>
      </c>
      <c r="W50" s="5">
        <f t="shared" si="6"/>
        <v>0</v>
      </c>
      <c r="X50" s="5">
        <f t="shared" si="7"/>
        <v>0</v>
      </c>
    </row>
    <row r="51" spans="2:24" outlineLevel="1">
      <c r="B51" s="80">
        <v>48</v>
      </c>
      <c r="C51" s="42" t="s">
        <v>48</v>
      </c>
      <c r="D51" s="42" t="s">
        <v>63</v>
      </c>
      <c r="E51" s="43" t="str">
        <f t="shared" si="0"/>
        <v>火</v>
      </c>
      <c r="F51" s="139"/>
      <c r="G51" s="44"/>
      <c r="H51" s="105"/>
      <c r="I51" s="41"/>
      <c r="J51" s="41"/>
      <c r="K51" s="41"/>
      <c r="L51" s="41"/>
      <c r="M51" s="41"/>
      <c r="N51" s="41" t="str">
        <f t="shared" si="1"/>
        <v/>
      </c>
      <c r="O51" s="115"/>
      <c r="P51" s="113"/>
      <c r="V51" s="5">
        <f t="shared" si="5"/>
        <v>0</v>
      </c>
      <c r="W51" s="5">
        <f t="shared" si="6"/>
        <v>0</v>
      </c>
      <c r="X51" s="5">
        <f t="shared" si="7"/>
        <v>0</v>
      </c>
    </row>
    <row r="52" spans="2:24" outlineLevel="1">
      <c r="B52" s="80">
        <v>49</v>
      </c>
      <c r="C52" s="42" t="s">
        <v>48</v>
      </c>
      <c r="D52" s="42" t="s">
        <v>64</v>
      </c>
      <c r="E52" s="43" t="str">
        <f t="shared" si="0"/>
        <v>水</v>
      </c>
      <c r="F52" s="139"/>
      <c r="G52" s="41"/>
      <c r="H52" s="105"/>
      <c r="I52" s="41"/>
      <c r="J52" s="41"/>
      <c r="K52" s="41"/>
      <c r="L52" s="41"/>
      <c r="M52" s="41"/>
      <c r="N52" s="41" t="str">
        <f t="shared" si="1"/>
        <v/>
      </c>
      <c r="O52" s="115"/>
      <c r="P52" s="113"/>
      <c r="V52" s="5">
        <f t="shared" si="5"/>
        <v>0</v>
      </c>
      <c r="W52" s="5">
        <f t="shared" si="6"/>
        <v>0</v>
      </c>
      <c r="X52" s="5">
        <f t="shared" si="7"/>
        <v>0</v>
      </c>
    </row>
    <row r="53" spans="2:24" outlineLevel="1">
      <c r="B53" s="80">
        <v>50</v>
      </c>
      <c r="C53" s="42" t="s">
        <v>48</v>
      </c>
      <c r="D53" s="42" t="s">
        <v>65</v>
      </c>
      <c r="E53" s="43" t="str">
        <f t="shared" si="0"/>
        <v>木</v>
      </c>
      <c r="F53" s="139"/>
      <c r="G53" s="44"/>
      <c r="H53" s="105"/>
      <c r="I53" s="41"/>
      <c r="J53" s="41"/>
      <c r="K53" s="112"/>
      <c r="L53" s="41"/>
      <c r="M53" s="41"/>
      <c r="N53" s="41" t="str">
        <f t="shared" si="1"/>
        <v/>
      </c>
      <c r="O53" s="115"/>
      <c r="P53" s="113"/>
      <c r="V53" s="5">
        <f t="shared" si="5"/>
        <v>0</v>
      </c>
      <c r="W53" s="5">
        <f t="shared" si="6"/>
        <v>0</v>
      </c>
      <c r="X53" s="5">
        <f t="shared" si="7"/>
        <v>0</v>
      </c>
    </row>
    <row r="54" spans="2:24" outlineLevel="1">
      <c r="B54" s="80">
        <v>51</v>
      </c>
      <c r="C54" s="42" t="s">
        <v>48</v>
      </c>
      <c r="D54" s="42" t="s">
        <v>66</v>
      </c>
      <c r="E54" s="43" t="str">
        <f t="shared" si="0"/>
        <v>金</v>
      </c>
      <c r="F54" s="139"/>
      <c r="G54" s="44"/>
      <c r="H54" s="105"/>
      <c r="I54" s="41"/>
      <c r="J54" s="41"/>
      <c r="K54" s="112"/>
      <c r="L54" s="41"/>
      <c r="M54" s="41"/>
      <c r="N54" s="41" t="str">
        <f t="shared" si="1"/>
        <v/>
      </c>
      <c r="O54" s="115"/>
      <c r="P54" s="113"/>
      <c r="V54" s="5">
        <f t="shared" si="5"/>
        <v>0</v>
      </c>
      <c r="W54" s="5">
        <f t="shared" si="6"/>
        <v>0</v>
      </c>
      <c r="X54" s="5">
        <f t="shared" si="7"/>
        <v>0</v>
      </c>
    </row>
    <row r="55" spans="2:24" outlineLevel="1">
      <c r="B55" s="80">
        <v>52</v>
      </c>
      <c r="C55" s="42" t="s">
        <v>48</v>
      </c>
      <c r="D55" s="42" t="s">
        <v>67</v>
      </c>
      <c r="E55" s="43" t="str">
        <f t="shared" si="0"/>
        <v>土</v>
      </c>
      <c r="F55" s="139"/>
      <c r="G55" s="44"/>
      <c r="H55" s="105"/>
      <c r="I55" s="41"/>
      <c r="J55" s="41"/>
      <c r="K55" s="112"/>
      <c r="L55" s="41"/>
      <c r="M55" s="41"/>
      <c r="N55" s="41" t="str">
        <f t="shared" si="1"/>
        <v/>
      </c>
      <c r="O55" s="115"/>
      <c r="P55" s="113"/>
      <c r="V55" s="5">
        <f t="shared" si="5"/>
        <v>0</v>
      </c>
      <c r="W55" s="5">
        <f t="shared" si="6"/>
        <v>0</v>
      </c>
      <c r="X55" s="5">
        <f t="shared" si="7"/>
        <v>0</v>
      </c>
    </row>
    <row r="56" spans="2:24" outlineLevel="1">
      <c r="B56" s="80">
        <v>53</v>
      </c>
      <c r="C56" s="42" t="s">
        <v>48</v>
      </c>
      <c r="D56" s="42" t="s">
        <v>68</v>
      </c>
      <c r="E56" s="43" t="str">
        <f t="shared" si="0"/>
        <v>日</v>
      </c>
      <c r="F56" s="139"/>
      <c r="G56" s="44"/>
      <c r="H56" s="105"/>
      <c r="I56" s="41"/>
      <c r="J56" s="41"/>
      <c r="K56" s="112"/>
      <c r="L56" s="41"/>
      <c r="M56" s="41"/>
      <c r="N56" s="41" t="str">
        <f t="shared" si="1"/>
        <v/>
      </c>
      <c r="O56" s="115"/>
      <c r="P56" s="113"/>
      <c r="V56" s="5">
        <f t="shared" si="5"/>
        <v>0</v>
      </c>
      <c r="W56" s="5">
        <f t="shared" si="6"/>
        <v>0</v>
      </c>
      <c r="X56" s="5">
        <f t="shared" si="7"/>
        <v>0</v>
      </c>
    </row>
    <row r="57" spans="2:24" outlineLevel="1">
      <c r="B57" s="80">
        <v>54</v>
      </c>
      <c r="C57" s="42" t="s">
        <v>48</v>
      </c>
      <c r="D57" s="42" t="s">
        <v>69</v>
      </c>
      <c r="E57" s="43" t="str">
        <f t="shared" si="0"/>
        <v>月</v>
      </c>
      <c r="F57" s="139"/>
      <c r="G57" s="44"/>
      <c r="H57" s="105"/>
      <c r="I57" s="41"/>
      <c r="J57" s="41"/>
      <c r="K57" s="112"/>
      <c r="L57" s="41"/>
      <c r="M57" s="41"/>
      <c r="N57" s="41" t="str">
        <f t="shared" si="1"/>
        <v/>
      </c>
      <c r="O57" s="115"/>
      <c r="P57" s="113"/>
      <c r="V57" s="5">
        <f t="shared" si="5"/>
        <v>0</v>
      </c>
      <c r="W57" s="5">
        <f t="shared" si="6"/>
        <v>0</v>
      </c>
      <c r="X57" s="5">
        <f t="shared" si="7"/>
        <v>0</v>
      </c>
    </row>
    <row r="58" spans="2:24" outlineLevel="1">
      <c r="B58" s="80">
        <v>55</v>
      </c>
      <c r="C58" s="42" t="s">
        <v>48</v>
      </c>
      <c r="D58" s="42" t="s">
        <v>70</v>
      </c>
      <c r="E58" s="43" t="str">
        <f t="shared" si="0"/>
        <v>火</v>
      </c>
      <c r="F58" s="139"/>
      <c r="G58" s="44"/>
      <c r="H58" s="105"/>
      <c r="I58" s="41"/>
      <c r="J58" s="41"/>
      <c r="K58" s="112"/>
      <c r="L58" s="41"/>
      <c r="M58" s="41"/>
      <c r="N58" s="41" t="str">
        <f t="shared" si="1"/>
        <v/>
      </c>
      <c r="O58" s="115"/>
      <c r="P58" s="113"/>
      <c r="V58" s="5">
        <f t="shared" si="5"/>
        <v>0</v>
      </c>
      <c r="W58" s="5">
        <f t="shared" si="6"/>
        <v>0</v>
      </c>
      <c r="X58" s="5">
        <f t="shared" si="7"/>
        <v>0</v>
      </c>
    </row>
    <row r="59" spans="2:24" outlineLevel="1">
      <c r="B59" s="80">
        <v>56</v>
      </c>
      <c r="C59" s="42" t="s">
        <v>48</v>
      </c>
      <c r="D59" s="42" t="s">
        <v>71</v>
      </c>
      <c r="E59" s="43" t="str">
        <f t="shared" si="0"/>
        <v>水</v>
      </c>
      <c r="F59" s="139"/>
      <c r="G59" s="41"/>
      <c r="H59" s="105"/>
      <c r="I59" s="41"/>
      <c r="J59" s="41"/>
      <c r="K59" s="41"/>
      <c r="L59" s="41"/>
      <c r="M59" s="41"/>
      <c r="N59" s="41" t="str">
        <f t="shared" si="1"/>
        <v/>
      </c>
      <c r="O59" s="115"/>
      <c r="P59" s="113"/>
      <c r="V59" s="5">
        <f t="shared" si="5"/>
        <v>0</v>
      </c>
      <c r="W59" s="5">
        <f t="shared" si="6"/>
        <v>0</v>
      </c>
      <c r="X59" s="5">
        <f t="shared" si="7"/>
        <v>0</v>
      </c>
    </row>
    <row r="60" spans="2:24" outlineLevel="1">
      <c r="B60" s="80">
        <v>57</v>
      </c>
      <c r="C60" s="42" t="s">
        <v>48</v>
      </c>
      <c r="D60" s="42" t="s">
        <v>72</v>
      </c>
      <c r="E60" s="43" t="str">
        <f t="shared" si="0"/>
        <v>木</v>
      </c>
      <c r="F60" s="139"/>
      <c r="G60" s="44"/>
      <c r="H60" s="105"/>
      <c r="I60" s="41"/>
      <c r="J60" s="41"/>
      <c r="K60" s="41"/>
      <c r="L60" s="41"/>
      <c r="M60" s="41"/>
      <c r="N60" s="41" t="str">
        <f t="shared" si="1"/>
        <v/>
      </c>
      <c r="O60" s="115"/>
      <c r="P60" s="113"/>
      <c r="V60" s="5">
        <f t="shared" si="5"/>
        <v>0</v>
      </c>
      <c r="W60" s="5">
        <f t="shared" si="6"/>
        <v>0</v>
      </c>
      <c r="X60" s="5">
        <f t="shared" si="7"/>
        <v>0</v>
      </c>
    </row>
    <row r="61" spans="2:24" outlineLevel="1">
      <c r="B61" s="80">
        <v>58</v>
      </c>
      <c r="C61" s="42" t="s">
        <v>48</v>
      </c>
      <c r="D61" s="42" t="s">
        <v>73</v>
      </c>
      <c r="E61" s="43" t="str">
        <f t="shared" si="0"/>
        <v>金</v>
      </c>
      <c r="F61" s="139"/>
      <c r="G61" s="44"/>
      <c r="H61" s="105"/>
      <c r="I61" s="41"/>
      <c r="J61" s="41"/>
      <c r="K61" s="112"/>
      <c r="L61" s="41"/>
      <c r="M61" s="41"/>
      <c r="N61" s="41" t="str">
        <f t="shared" si="1"/>
        <v/>
      </c>
      <c r="O61" s="115"/>
      <c r="P61" s="113"/>
      <c r="V61" s="5">
        <f t="shared" si="5"/>
        <v>0</v>
      </c>
      <c r="W61" s="5">
        <f t="shared" si="6"/>
        <v>0</v>
      </c>
      <c r="X61" s="5">
        <f t="shared" si="7"/>
        <v>0</v>
      </c>
    </row>
    <row r="62" spans="2:24" outlineLevel="1">
      <c r="B62" s="80">
        <v>59</v>
      </c>
      <c r="C62" s="42" t="s">
        <v>48</v>
      </c>
      <c r="D62" s="42" t="s">
        <v>74</v>
      </c>
      <c r="E62" s="43" t="str">
        <f t="shared" si="0"/>
        <v>土</v>
      </c>
      <c r="F62" s="139"/>
      <c r="G62" s="44"/>
      <c r="H62" s="105"/>
      <c r="I62" s="41"/>
      <c r="J62" s="41"/>
      <c r="K62" s="112"/>
      <c r="L62" s="41"/>
      <c r="M62" s="41"/>
      <c r="N62" s="41" t="str">
        <f t="shared" si="1"/>
        <v/>
      </c>
      <c r="O62" s="115"/>
      <c r="P62" s="113"/>
      <c r="V62" s="5">
        <f t="shared" si="5"/>
        <v>0</v>
      </c>
      <c r="W62" s="5">
        <f t="shared" si="6"/>
        <v>0</v>
      </c>
      <c r="X62" s="5">
        <f t="shared" si="7"/>
        <v>0</v>
      </c>
    </row>
    <row r="63" spans="2:24" outlineLevel="1">
      <c r="B63" s="80">
        <f>IF(MOD($B$2,4)=0,60,59)</f>
        <v>59</v>
      </c>
      <c r="C63" s="145" t="s">
        <v>48</v>
      </c>
      <c r="D63" s="145" t="s">
        <v>87</v>
      </c>
      <c r="E63" s="146" t="str">
        <f t="shared" si="0"/>
        <v>2026/02/29</v>
      </c>
      <c r="F63" s="147"/>
      <c r="G63" s="148"/>
      <c r="H63" s="148"/>
      <c r="I63" s="149"/>
      <c r="J63" s="149"/>
      <c r="K63" s="149"/>
      <c r="L63" s="149"/>
      <c r="M63" s="149"/>
      <c r="N63" s="149" t="str">
        <f t="shared" si="1"/>
        <v/>
      </c>
      <c r="O63" s="150"/>
      <c r="P63" s="151"/>
      <c r="V63" s="5">
        <f t="shared" si="5"/>
        <v>0</v>
      </c>
      <c r="W63" s="5">
        <f t="shared" si="6"/>
        <v>0</v>
      </c>
      <c r="X63" s="5">
        <f t="shared" si="7"/>
        <v>0</v>
      </c>
    </row>
    <row r="64" spans="2:24">
      <c r="B64" s="80">
        <f>B63+1</f>
        <v>60</v>
      </c>
      <c r="C64" s="42" t="s">
        <v>49</v>
      </c>
      <c r="D64" s="42" t="s">
        <v>46</v>
      </c>
      <c r="E64" s="43" t="str">
        <f t="shared" si="0"/>
        <v>日</v>
      </c>
      <c r="F64" s="139"/>
      <c r="G64" s="44"/>
      <c r="H64" s="105"/>
      <c r="I64" s="41"/>
      <c r="J64" s="41"/>
      <c r="K64" s="41"/>
      <c r="L64" s="41"/>
      <c r="M64" s="41"/>
      <c r="N64" s="41" t="str">
        <f t="shared" si="1"/>
        <v/>
      </c>
      <c r="O64" s="115"/>
      <c r="P64" s="113"/>
      <c r="V64" s="5">
        <f>F64</f>
        <v>0</v>
      </c>
      <c r="W64" s="5">
        <f>I64</f>
        <v>0</v>
      </c>
      <c r="X64" s="5">
        <f>V64+W64</f>
        <v>0</v>
      </c>
    </row>
    <row r="65" spans="2:24" outlineLevel="1">
      <c r="B65" s="80">
        <f>B64+1</f>
        <v>61</v>
      </c>
      <c r="C65" s="42" t="s">
        <v>49</v>
      </c>
      <c r="D65" s="42" t="s">
        <v>48</v>
      </c>
      <c r="E65" s="43" t="str">
        <f t="shared" si="0"/>
        <v>月</v>
      </c>
      <c r="F65" s="139"/>
      <c r="G65" s="44"/>
      <c r="H65" s="105"/>
      <c r="I65" s="41"/>
      <c r="J65" s="41"/>
      <c r="K65" s="112"/>
      <c r="L65" s="41"/>
      <c r="M65" s="41"/>
      <c r="N65" s="41" t="str">
        <f t="shared" si="1"/>
        <v/>
      </c>
      <c r="O65" s="115"/>
      <c r="P65" s="113"/>
      <c r="V65" s="5">
        <f>V64+F65</f>
        <v>0</v>
      </c>
      <c r="W65" s="5">
        <f>W64+I65</f>
        <v>0</v>
      </c>
      <c r="X65" s="5">
        <f>V65+W65</f>
        <v>0</v>
      </c>
    </row>
    <row r="66" spans="2:24" outlineLevel="1">
      <c r="B66" s="80">
        <f t="shared" ref="B66:B129" si="8">B65+1</f>
        <v>62</v>
      </c>
      <c r="C66" s="42" t="s">
        <v>49</v>
      </c>
      <c r="D66" s="42" t="s">
        <v>49</v>
      </c>
      <c r="E66" s="43" t="str">
        <f t="shared" si="0"/>
        <v>火</v>
      </c>
      <c r="F66" s="139"/>
      <c r="G66" s="44"/>
      <c r="H66" s="105"/>
      <c r="I66" s="41"/>
      <c r="J66" s="41"/>
      <c r="K66" s="41"/>
      <c r="L66" s="41"/>
      <c r="M66" s="41"/>
      <c r="N66" s="41" t="str">
        <f t="shared" si="1"/>
        <v/>
      </c>
      <c r="O66" s="115"/>
      <c r="P66" s="113"/>
      <c r="V66" s="5">
        <f>V65+F66</f>
        <v>0</v>
      </c>
      <c r="W66" s="5">
        <f>W65+I66</f>
        <v>0</v>
      </c>
      <c r="X66" s="5">
        <f>V66+W66</f>
        <v>0</v>
      </c>
    </row>
    <row r="67" spans="2:24" outlineLevel="1">
      <c r="B67" s="80">
        <f t="shared" si="8"/>
        <v>63</v>
      </c>
      <c r="C67" s="42" t="s">
        <v>49</v>
      </c>
      <c r="D67" s="42" t="s">
        <v>50</v>
      </c>
      <c r="E67" s="43" t="str">
        <f t="shared" si="0"/>
        <v>水</v>
      </c>
      <c r="F67" s="139"/>
      <c r="G67" s="41"/>
      <c r="H67" s="105"/>
      <c r="I67" s="41"/>
      <c r="J67" s="41"/>
      <c r="K67" s="41"/>
      <c r="L67" s="41"/>
      <c r="M67" s="41"/>
      <c r="N67" s="41" t="str">
        <f t="shared" si="1"/>
        <v/>
      </c>
      <c r="O67" s="115"/>
      <c r="P67" s="113"/>
      <c r="V67" s="5">
        <f t="shared" ref="V67:V94" si="9">V66+F67</f>
        <v>0</v>
      </c>
      <c r="W67" s="5">
        <f t="shared" ref="W67:W94" si="10">W66+I67</f>
        <v>0</v>
      </c>
      <c r="X67" s="5">
        <f t="shared" ref="X67:X94" si="11">V67+W67</f>
        <v>0</v>
      </c>
    </row>
    <row r="68" spans="2:24" outlineLevel="1">
      <c r="B68" s="80">
        <f t="shared" si="8"/>
        <v>64</v>
      </c>
      <c r="C68" s="42" t="s">
        <v>49</v>
      </c>
      <c r="D68" s="42" t="s">
        <v>51</v>
      </c>
      <c r="E68" s="43" t="str">
        <f t="shared" ref="E68:E131" si="12">TEXT($B$2&amp;"/" &amp; C68 &amp;"/"&amp;D68,"aaa")</f>
        <v>木</v>
      </c>
      <c r="F68" s="139"/>
      <c r="G68" s="44"/>
      <c r="H68" s="105"/>
      <c r="I68" s="41"/>
      <c r="J68" s="41"/>
      <c r="K68" s="112"/>
      <c r="L68" s="41"/>
      <c r="M68" s="41"/>
      <c r="N68" s="41" t="str">
        <f t="shared" si="1"/>
        <v/>
      </c>
      <c r="O68" s="115"/>
      <c r="P68" s="113"/>
      <c r="V68" s="5">
        <f t="shared" si="9"/>
        <v>0</v>
      </c>
      <c r="W68" s="5">
        <f t="shared" si="10"/>
        <v>0</v>
      </c>
      <c r="X68" s="5">
        <f t="shared" si="11"/>
        <v>0</v>
      </c>
    </row>
    <row r="69" spans="2:24" outlineLevel="1">
      <c r="B69" s="80">
        <f t="shared" si="8"/>
        <v>65</v>
      </c>
      <c r="C69" s="42" t="s">
        <v>49</v>
      </c>
      <c r="D69" s="42" t="s">
        <v>52</v>
      </c>
      <c r="E69" s="43" t="str">
        <f t="shared" si="12"/>
        <v>金</v>
      </c>
      <c r="F69" s="139"/>
      <c r="G69" s="44"/>
      <c r="H69" s="105"/>
      <c r="I69" s="41"/>
      <c r="J69" s="41"/>
      <c r="K69" s="112"/>
      <c r="L69" s="41"/>
      <c r="M69" s="41"/>
      <c r="N69" s="41" t="str">
        <f t="shared" ref="N69:N132" si="13">IF(F69&lt;&gt;"",$B$2 &amp;"/" &amp; C69 &amp;"/"&amp; D69 &amp; "┃"&amp; F69 &amp; "km" &amp; "┃"  &amp; TEXT(G69,"h:mm:ss") &amp; "┃"  &amp; TEXT(H69,"m:ss")  &amp;  "┃"&amp; TEXT(K69,"hh:mm") &amp; "開始" &amp; "┃"&amp; L69 &amp; "┃"&amp; M69 &amp; "℃", "")</f>
        <v/>
      </c>
      <c r="O69" s="115"/>
      <c r="P69" s="113"/>
      <c r="V69" s="5">
        <f t="shared" si="9"/>
        <v>0</v>
      </c>
      <c r="W69" s="5">
        <f t="shared" si="10"/>
        <v>0</v>
      </c>
      <c r="X69" s="5">
        <f t="shared" si="11"/>
        <v>0</v>
      </c>
    </row>
    <row r="70" spans="2:24" outlineLevel="1">
      <c r="B70" s="80">
        <f t="shared" si="8"/>
        <v>66</v>
      </c>
      <c r="C70" s="42" t="s">
        <v>49</v>
      </c>
      <c r="D70" s="42" t="s">
        <v>53</v>
      </c>
      <c r="E70" s="43" t="str">
        <f t="shared" si="12"/>
        <v>土</v>
      </c>
      <c r="F70" s="139"/>
      <c r="G70" s="44"/>
      <c r="H70" s="105"/>
      <c r="I70" s="41"/>
      <c r="J70" s="41"/>
      <c r="K70" s="41"/>
      <c r="L70" s="41"/>
      <c r="M70" s="41"/>
      <c r="N70" s="41" t="str">
        <f t="shared" si="13"/>
        <v/>
      </c>
      <c r="O70" s="115"/>
      <c r="P70" s="113"/>
      <c r="V70" s="5">
        <f t="shared" si="9"/>
        <v>0</v>
      </c>
      <c r="W70" s="5">
        <f t="shared" si="10"/>
        <v>0</v>
      </c>
      <c r="X70" s="5">
        <f t="shared" si="11"/>
        <v>0</v>
      </c>
    </row>
    <row r="71" spans="2:24" outlineLevel="1">
      <c r="B71" s="80">
        <f t="shared" si="8"/>
        <v>67</v>
      </c>
      <c r="C71" s="42" t="s">
        <v>49</v>
      </c>
      <c r="D71" s="42" t="s">
        <v>54</v>
      </c>
      <c r="E71" s="43" t="str">
        <f t="shared" si="12"/>
        <v>日</v>
      </c>
      <c r="F71" s="139"/>
      <c r="G71" s="41"/>
      <c r="H71" s="105"/>
      <c r="I71" s="41"/>
      <c r="J71" s="41"/>
      <c r="K71" s="41"/>
      <c r="L71" s="41"/>
      <c r="M71" s="41"/>
      <c r="N71" s="41" t="str">
        <f t="shared" si="13"/>
        <v/>
      </c>
      <c r="O71" s="115"/>
      <c r="P71" s="113"/>
      <c r="V71" s="5">
        <f t="shared" si="9"/>
        <v>0</v>
      </c>
      <c r="W71" s="5">
        <f t="shared" si="10"/>
        <v>0</v>
      </c>
      <c r="X71" s="5">
        <f t="shared" si="11"/>
        <v>0</v>
      </c>
    </row>
    <row r="72" spans="2:24" outlineLevel="1">
      <c r="B72" s="80">
        <f t="shared" si="8"/>
        <v>68</v>
      </c>
      <c r="C72" s="42" t="s">
        <v>49</v>
      </c>
      <c r="D72" s="42" t="s">
        <v>55</v>
      </c>
      <c r="E72" s="43" t="str">
        <f t="shared" si="12"/>
        <v>月</v>
      </c>
      <c r="F72" s="139"/>
      <c r="G72" s="41"/>
      <c r="H72" s="105"/>
      <c r="I72" s="41"/>
      <c r="J72" s="41"/>
      <c r="K72" s="41"/>
      <c r="L72" s="41"/>
      <c r="M72" s="41"/>
      <c r="N72" s="41" t="str">
        <f t="shared" si="13"/>
        <v/>
      </c>
      <c r="O72" s="115"/>
      <c r="P72" s="113"/>
      <c r="V72" s="5">
        <f t="shared" si="9"/>
        <v>0</v>
      </c>
      <c r="W72" s="5">
        <f t="shared" si="10"/>
        <v>0</v>
      </c>
      <c r="X72" s="5">
        <f t="shared" si="11"/>
        <v>0</v>
      </c>
    </row>
    <row r="73" spans="2:24" outlineLevel="1">
      <c r="B73" s="80">
        <f t="shared" si="8"/>
        <v>69</v>
      </c>
      <c r="C73" s="42" t="s">
        <v>49</v>
      </c>
      <c r="D73" s="42" t="s">
        <v>56</v>
      </c>
      <c r="E73" s="43" t="str">
        <f t="shared" si="12"/>
        <v>火</v>
      </c>
      <c r="F73" s="139"/>
      <c r="G73" s="44"/>
      <c r="H73" s="105"/>
      <c r="I73" s="41"/>
      <c r="J73" s="41"/>
      <c r="K73" s="112"/>
      <c r="L73" s="41"/>
      <c r="M73" s="41"/>
      <c r="N73" s="41" t="str">
        <f t="shared" si="13"/>
        <v/>
      </c>
      <c r="O73" s="115"/>
      <c r="P73" s="113"/>
      <c r="V73" s="5">
        <f t="shared" si="9"/>
        <v>0</v>
      </c>
      <c r="W73" s="5">
        <f t="shared" si="10"/>
        <v>0</v>
      </c>
      <c r="X73" s="5">
        <f t="shared" si="11"/>
        <v>0</v>
      </c>
    </row>
    <row r="74" spans="2:24" outlineLevel="1">
      <c r="B74" s="80">
        <f t="shared" si="8"/>
        <v>70</v>
      </c>
      <c r="C74" s="42" t="s">
        <v>49</v>
      </c>
      <c r="D74" s="42" t="s">
        <v>57</v>
      </c>
      <c r="E74" s="43" t="str">
        <f t="shared" si="12"/>
        <v>水</v>
      </c>
      <c r="F74" s="139"/>
      <c r="G74" s="44"/>
      <c r="H74" s="105"/>
      <c r="I74" s="41"/>
      <c r="J74" s="41"/>
      <c r="K74" s="41"/>
      <c r="L74" s="41"/>
      <c r="M74" s="41"/>
      <c r="N74" s="41" t="str">
        <f t="shared" si="13"/>
        <v/>
      </c>
      <c r="O74" s="115"/>
      <c r="P74" s="113"/>
      <c r="V74" s="5">
        <f t="shared" si="9"/>
        <v>0</v>
      </c>
      <c r="W74" s="5">
        <f t="shared" si="10"/>
        <v>0</v>
      </c>
      <c r="X74" s="5">
        <f t="shared" si="11"/>
        <v>0</v>
      </c>
    </row>
    <row r="75" spans="2:24" outlineLevel="1">
      <c r="B75" s="80">
        <f t="shared" si="8"/>
        <v>71</v>
      </c>
      <c r="C75" s="42" t="s">
        <v>49</v>
      </c>
      <c r="D75" s="42" t="s">
        <v>58</v>
      </c>
      <c r="E75" s="43" t="str">
        <f t="shared" si="12"/>
        <v>木</v>
      </c>
      <c r="F75" s="139"/>
      <c r="G75" s="44"/>
      <c r="H75" s="105"/>
      <c r="I75" s="41"/>
      <c r="J75" s="41"/>
      <c r="K75" s="112"/>
      <c r="L75" s="41"/>
      <c r="M75" s="41"/>
      <c r="N75" s="41" t="str">
        <f t="shared" si="13"/>
        <v/>
      </c>
      <c r="O75" s="115"/>
      <c r="P75" s="113"/>
      <c r="V75" s="5">
        <f t="shared" si="9"/>
        <v>0</v>
      </c>
      <c r="W75" s="5">
        <f t="shared" si="10"/>
        <v>0</v>
      </c>
      <c r="X75" s="5">
        <f t="shared" si="11"/>
        <v>0</v>
      </c>
    </row>
    <row r="76" spans="2:24" outlineLevel="1">
      <c r="B76" s="80">
        <f t="shared" si="8"/>
        <v>72</v>
      </c>
      <c r="C76" s="42" t="s">
        <v>49</v>
      </c>
      <c r="D76" s="42" t="s">
        <v>59</v>
      </c>
      <c r="E76" s="43" t="str">
        <f t="shared" si="12"/>
        <v>金</v>
      </c>
      <c r="F76" s="139"/>
      <c r="G76" s="44"/>
      <c r="H76" s="105"/>
      <c r="I76" s="41"/>
      <c r="J76" s="41"/>
      <c r="K76" s="112"/>
      <c r="L76" s="41"/>
      <c r="M76" s="41"/>
      <c r="N76" s="41" t="str">
        <f t="shared" si="13"/>
        <v/>
      </c>
      <c r="O76" s="115"/>
      <c r="P76" s="113"/>
      <c r="V76" s="5">
        <f t="shared" si="9"/>
        <v>0</v>
      </c>
      <c r="W76" s="5">
        <f t="shared" si="10"/>
        <v>0</v>
      </c>
      <c r="X76" s="5">
        <f t="shared" si="11"/>
        <v>0</v>
      </c>
    </row>
    <row r="77" spans="2:24" outlineLevel="1">
      <c r="B77" s="80">
        <f t="shared" si="8"/>
        <v>73</v>
      </c>
      <c r="C77" s="42" t="s">
        <v>49</v>
      </c>
      <c r="D77" s="42" t="s">
        <v>60</v>
      </c>
      <c r="E77" s="43" t="str">
        <f t="shared" si="12"/>
        <v>土</v>
      </c>
      <c r="F77" s="139"/>
      <c r="G77" s="44"/>
      <c r="H77" s="105"/>
      <c r="I77" s="41"/>
      <c r="J77" s="41"/>
      <c r="K77" s="41"/>
      <c r="L77" s="41"/>
      <c r="M77" s="41"/>
      <c r="N77" s="41" t="str">
        <f t="shared" si="13"/>
        <v/>
      </c>
      <c r="O77" s="115"/>
      <c r="P77" s="113"/>
      <c r="V77" s="5">
        <f t="shared" si="9"/>
        <v>0</v>
      </c>
      <c r="W77" s="5">
        <f t="shared" si="10"/>
        <v>0</v>
      </c>
      <c r="X77" s="5">
        <f t="shared" si="11"/>
        <v>0</v>
      </c>
    </row>
    <row r="78" spans="2:24" outlineLevel="1">
      <c r="B78" s="80">
        <f t="shared" si="8"/>
        <v>74</v>
      </c>
      <c r="C78" s="42" t="s">
        <v>49</v>
      </c>
      <c r="D78" s="42" t="s">
        <v>61</v>
      </c>
      <c r="E78" s="43" t="str">
        <f t="shared" si="12"/>
        <v>日</v>
      </c>
      <c r="F78" s="139"/>
      <c r="G78" s="44"/>
      <c r="H78" s="105"/>
      <c r="I78" s="41"/>
      <c r="J78" s="41"/>
      <c r="K78" s="112"/>
      <c r="L78" s="41"/>
      <c r="M78" s="41"/>
      <c r="N78" s="41" t="str">
        <f t="shared" si="13"/>
        <v/>
      </c>
      <c r="O78" s="115"/>
      <c r="P78" s="113"/>
      <c r="V78" s="5">
        <f t="shared" si="9"/>
        <v>0</v>
      </c>
      <c r="W78" s="5">
        <f t="shared" si="10"/>
        <v>0</v>
      </c>
      <c r="X78" s="5">
        <f t="shared" si="11"/>
        <v>0</v>
      </c>
    </row>
    <row r="79" spans="2:24" outlineLevel="1">
      <c r="B79" s="80">
        <f t="shared" si="8"/>
        <v>75</v>
      </c>
      <c r="C79" s="42" t="s">
        <v>49</v>
      </c>
      <c r="D79" s="42" t="s">
        <v>62</v>
      </c>
      <c r="E79" s="43" t="str">
        <f t="shared" si="12"/>
        <v>月</v>
      </c>
      <c r="F79" s="139"/>
      <c r="G79" s="44"/>
      <c r="H79" s="105"/>
      <c r="I79" s="41"/>
      <c r="J79" s="41"/>
      <c r="K79" s="112"/>
      <c r="L79" s="41"/>
      <c r="M79" s="41"/>
      <c r="N79" s="41" t="str">
        <f t="shared" si="13"/>
        <v/>
      </c>
      <c r="O79" s="115"/>
      <c r="P79" s="113"/>
      <c r="V79" s="5">
        <f t="shared" si="9"/>
        <v>0</v>
      </c>
      <c r="W79" s="5">
        <f t="shared" si="10"/>
        <v>0</v>
      </c>
      <c r="X79" s="5">
        <f t="shared" si="11"/>
        <v>0</v>
      </c>
    </row>
    <row r="80" spans="2:24" outlineLevel="1">
      <c r="B80" s="80">
        <f t="shared" si="8"/>
        <v>76</v>
      </c>
      <c r="C80" s="42" t="s">
        <v>49</v>
      </c>
      <c r="D80" s="42" t="s">
        <v>63</v>
      </c>
      <c r="E80" s="43" t="str">
        <f t="shared" si="12"/>
        <v>火</v>
      </c>
      <c r="F80" s="139"/>
      <c r="G80" s="44"/>
      <c r="H80" s="105"/>
      <c r="I80" s="41"/>
      <c r="J80" s="41"/>
      <c r="K80" s="112"/>
      <c r="L80" s="41"/>
      <c r="M80" s="41"/>
      <c r="N80" s="41" t="str">
        <f t="shared" si="13"/>
        <v/>
      </c>
      <c r="O80" s="115"/>
      <c r="P80" s="113"/>
      <c r="V80" s="5">
        <f t="shared" si="9"/>
        <v>0</v>
      </c>
      <c r="W80" s="5">
        <f t="shared" si="10"/>
        <v>0</v>
      </c>
      <c r="X80" s="5">
        <f t="shared" si="11"/>
        <v>0</v>
      </c>
    </row>
    <row r="81" spans="2:24" outlineLevel="1">
      <c r="B81" s="80">
        <f t="shared" si="8"/>
        <v>77</v>
      </c>
      <c r="C81" s="42" t="s">
        <v>49</v>
      </c>
      <c r="D81" s="42" t="s">
        <v>64</v>
      </c>
      <c r="E81" s="43" t="str">
        <f t="shared" si="12"/>
        <v>水</v>
      </c>
      <c r="F81" s="139"/>
      <c r="G81" s="44"/>
      <c r="H81" s="105"/>
      <c r="I81" s="41"/>
      <c r="J81" s="41"/>
      <c r="K81" s="112"/>
      <c r="L81" s="41"/>
      <c r="M81" s="41"/>
      <c r="N81" s="41" t="str">
        <f t="shared" si="13"/>
        <v/>
      </c>
      <c r="O81" s="115"/>
      <c r="P81" s="113"/>
      <c r="V81" s="5">
        <f t="shared" si="9"/>
        <v>0</v>
      </c>
      <c r="W81" s="5">
        <f t="shared" si="10"/>
        <v>0</v>
      </c>
      <c r="X81" s="5">
        <f t="shared" si="11"/>
        <v>0</v>
      </c>
    </row>
    <row r="82" spans="2:24" outlineLevel="1">
      <c r="B82" s="80">
        <f t="shared" si="8"/>
        <v>78</v>
      </c>
      <c r="C82" s="42" t="s">
        <v>49</v>
      </c>
      <c r="D82" s="42" t="s">
        <v>65</v>
      </c>
      <c r="E82" s="43" t="str">
        <f t="shared" si="12"/>
        <v>木</v>
      </c>
      <c r="F82" s="139"/>
      <c r="G82" s="44"/>
      <c r="H82" s="105"/>
      <c r="I82" s="41"/>
      <c r="J82" s="41"/>
      <c r="K82" s="112"/>
      <c r="L82" s="41"/>
      <c r="M82" s="41"/>
      <c r="N82" s="41" t="str">
        <f t="shared" si="13"/>
        <v/>
      </c>
      <c r="O82" s="115"/>
      <c r="P82" s="113"/>
      <c r="V82" s="5">
        <f t="shared" si="9"/>
        <v>0</v>
      </c>
      <c r="W82" s="5">
        <f t="shared" si="10"/>
        <v>0</v>
      </c>
      <c r="X82" s="5">
        <f t="shared" si="11"/>
        <v>0</v>
      </c>
    </row>
    <row r="83" spans="2:24" outlineLevel="1">
      <c r="B83" s="80">
        <f t="shared" si="8"/>
        <v>79</v>
      </c>
      <c r="C83" s="42" t="s">
        <v>49</v>
      </c>
      <c r="D83" s="42" t="s">
        <v>66</v>
      </c>
      <c r="E83" s="43" t="str">
        <f t="shared" si="12"/>
        <v>金</v>
      </c>
      <c r="F83" s="139"/>
      <c r="G83" s="41"/>
      <c r="H83" s="105"/>
      <c r="I83" s="41"/>
      <c r="J83" s="41"/>
      <c r="K83" s="41"/>
      <c r="L83" s="41"/>
      <c r="M83" s="41"/>
      <c r="N83" s="41" t="str">
        <f t="shared" si="13"/>
        <v/>
      </c>
      <c r="O83" s="115"/>
      <c r="P83" s="113"/>
      <c r="V83" s="5">
        <f t="shared" si="9"/>
        <v>0</v>
      </c>
      <c r="W83" s="5">
        <f t="shared" si="10"/>
        <v>0</v>
      </c>
      <c r="X83" s="5">
        <f t="shared" si="11"/>
        <v>0</v>
      </c>
    </row>
    <row r="84" spans="2:24" outlineLevel="1">
      <c r="B84" s="80">
        <f t="shared" si="8"/>
        <v>80</v>
      </c>
      <c r="C84" s="42" t="s">
        <v>49</v>
      </c>
      <c r="D84" s="42" t="s">
        <v>67</v>
      </c>
      <c r="E84" s="43" t="str">
        <f t="shared" si="12"/>
        <v>土</v>
      </c>
      <c r="F84" s="139"/>
      <c r="G84" s="44"/>
      <c r="H84" s="105"/>
      <c r="I84" s="41"/>
      <c r="J84" s="41"/>
      <c r="K84" s="112"/>
      <c r="L84" s="41"/>
      <c r="M84" s="41"/>
      <c r="N84" s="41" t="str">
        <f t="shared" si="13"/>
        <v/>
      </c>
      <c r="O84" s="115"/>
      <c r="P84" s="113"/>
      <c r="V84" s="5">
        <f t="shared" si="9"/>
        <v>0</v>
      </c>
      <c r="W84" s="5">
        <f t="shared" si="10"/>
        <v>0</v>
      </c>
      <c r="X84" s="5">
        <f t="shared" si="11"/>
        <v>0</v>
      </c>
    </row>
    <row r="85" spans="2:24" outlineLevel="1">
      <c r="B85" s="80">
        <f t="shared" si="8"/>
        <v>81</v>
      </c>
      <c r="C85" s="42" t="s">
        <v>49</v>
      </c>
      <c r="D85" s="42" t="s">
        <v>68</v>
      </c>
      <c r="E85" s="43" t="str">
        <f t="shared" si="12"/>
        <v>日</v>
      </c>
      <c r="F85" s="139"/>
      <c r="G85" s="44"/>
      <c r="H85" s="105"/>
      <c r="I85" s="41"/>
      <c r="J85" s="41"/>
      <c r="K85" s="41"/>
      <c r="L85" s="41"/>
      <c r="M85" s="41"/>
      <c r="N85" s="41" t="str">
        <f t="shared" si="13"/>
        <v/>
      </c>
      <c r="O85" s="115"/>
      <c r="P85" s="113"/>
      <c r="V85" s="5">
        <f t="shared" si="9"/>
        <v>0</v>
      </c>
      <c r="W85" s="5">
        <f t="shared" si="10"/>
        <v>0</v>
      </c>
      <c r="X85" s="5">
        <f t="shared" si="11"/>
        <v>0</v>
      </c>
    </row>
    <row r="86" spans="2:24" outlineLevel="1">
      <c r="B86" s="80">
        <f t="shared" si="8"/>
        <v>82</v>
      </c>
      <c r="C86" s="42" t="s">
        <v>49</v>
      </c>
      <c r="D86" s="42" t="s">
        <v>69</v>
      </c>
      <c r="E86" s="43" t="str">
        <f t="shared" si="12"/>
        <v>月</v>
      </c>
      <c r="F86" s="139"/>
      <c r="G86" s="44"/>
      <c r="H86" s="105"/>
      <c r="I86" s="41"/>
      <c r="J86" s="44"/>
      <c r="K86" s="112"/>
      <c r="L86" s="41"/>
      <c r="M86" s="41"/>
      <c r="N86" s="41" t="str">
        <f t="shared" si="13"/>
        <v/>
      </c>
      <c r="O86" s="115"/>
      <c r="P86" s="113"/>
      <c r="V86" s="5">
        <f t="shared" si="9"/>
        <v>0</v>
      </c>
      <c r="W86" s="5">
        <f t="shared" si="10"/>
        <v>0</v>
      </c>
      <c r="X86" s="5">
        <f t="shared" si="11"/>
        <v>0</v>
      </c>
    </row>
    <row r="87" spans="2:24" outlineLevel="1">
      <c r="B87" s="80">
        <f t="shared" si="8"/>
        <v>83</v>
      </c>
      <c r="C87" s="42" t="s">
        <v>49</v>
      </c>
      <c r="D87" s="42" t="s">
        <v>70</v>
      </c>
      <c r="E87" s="43" t="str">
        <f t="shared" si="12"/>
        <v>火</v>
      </c>
      <c r="F87" s="139"/>
      <c r="G87" s="44"/>
      <c r="H87" s="105"/>
      <c r="I87" s="41"/>
      <c r="J87" s="41"/>
      <c r="K87" s="41"/>
      <c r="L87" s="41"/>
      <c r="M87" s="41"/>
      <c r="N87" s="41" t="str">
        <f t="shared" si="13"/>
        <v/>
      </c>
      <c r="O87" s="115"/>
      <c r="P87" s="113"/>
      <c r="V87" s="5">
        <f t="shared" si="9"/>
        <v>0</v>
      </c>
      <c r="W87" s="5">
        <f t="shared" si="10"/>
        <v>0</v>
      </c>
      <c r="X87" s="5">
        <f t="shared" si="11"/>
        <v>0</v>
      </c>
    </row>
    <row r="88" spans="2:24" outlineLevel="1">
      <c r="B88" s="80">
        <f t="shared" si="8"/>
        <v>84</v>
      </c>
      <c r="C88" s="42" t="s">
        <v>49</v>
      </c>
      <c r="D88" s="42" t="s">
        <v>71</v>
      </c>
      <c r="E88" s="43" t="str">
        <f t="shared" si="12"/>
        <v>水</v>
      </c>
      <c r="F88" s="139"/>
      <c r="G88" s="41"/>
      <c r="H88" s="105"/>
      <c r="I88" s="41"/>
      <c r="J88" s="41"/>
      <c r="K88" s="41"/>
      <c r="L88" s="41"/>
      <c r="M88" s="41"/>
      <c r="N88" s="41" t="str">
        <f t="shared" si="13"/>
        <v/>
      </c>
      <c r="O88" s="115"/>
      <c r="P88" s="113"/>
      <c r="V88" s="5">
        <f t="shared" si="9"/>
        <v>0</v>
      </c>
      <c r="W88" s="5">
        <f t="shared" si="10"/>
        <v>0</v>
      </c>
      <c r="X88" s="5">
        <f t="shared" si="11"/>
        <v>0</v>
      </c>
    </row>
    <row r="89" spans="2:24" outlineLevel="1">
      <c r="B89" s="80">
        <f t="shared" si="8"/>
        <v>85</v>
      </c>
      <c r="C89" s="42" t="s">
        <v>49</v>
      </c>
      <c r="D89" s="42" t="s">
        <v>72</v>
      </c>
      <c r="E89" s="43" t="str">
        <f t="shared" si="12"/>
        <v>木</v>
      </c>
      <c r="F89" s="139"/>
      <c r="G89" s="44"/>
      <c r="H89" s="105"/>
      <c r="I89" s="41"/>
      <c r="J89" s="44"/>
      <c r="K89" s="112"/>
      <c r="L89" s="41"/>
      <c r="M89" s="41"/>
      <c r="N89" s="41" t="str">
        <f t="shared" si="13"/>
        <v/>
      </c>
      <c r="O89" s="115"/>
      <c r="P89" s="113"/>
      <c r="V89" s="5">
        <f t="shared" si="9"/>
        <v>0</v>
      </c>
      <c r="W89" s="5">
        <f t="shared" si="10"/>
        <v>0</v>
      </c>
      <c r="X89" s="5">
        <f t="shared" si="11"/>
        <v>0</v>
      </c>
    </row>
    <row r="90" spans="2:24" outlineLevel="1">
      <c r="B90" s="80">
        <f t="shared" si="8"/>
        <v>86</v>
      </c>
      <c r="C90" s="42" t="s">
        <v>49</v>
      </c>
      <c r="D90" s="42" t="s">
        <v>73</v>
      </c>
      <c r="E90" s="43" t="str">
        <f t="shared" si="12"/>
        <v>金</v>
      </c>
      <c r="F90" s="139"/>
      <c r="G90" s="41"/>
      <c r="H90" s="105"/>
      <c r="I90" s="41"/>
      <c r="J90" s="41"/>
      <c r="K90" s="41"/>
      <c r="L90" s="41"/>
      <c r="M90" s="41"/>
      <c r="N90" s="41" t="str">
        <f t="shared" si="13"/>
        <v/>
      </c>
      <c r="O90" s="115"/>
      <c r="P90" s="113"/>
      <c r="V90" s="5">
        <f t="shared" si="9"/>
        <v>0</v>
      </c>
      <c r="W90" s="5">
        <f t="shared" si="10"/>
        <v>0</v>
      </c>
      <c r="X90" s="5">
        <f t="shared" si="11"/>
        <v>0</v>
      </c>
    </row>
    <row r="91" spans="2:24" outlineLevel="1">
      <c r="B91" s="80">
        <f t="shared" si="8"/>
        <v>87</v>
      </c>
      <c r="C91" s="42" t="s">
        <v>49</v>
      </c>
      <c r="D91" s="42" t="s">
        <v>74</v>
      </c>
      <c r="E91" s="43" t="str">
        <f t="shared" si="12"/>
        <v>土</v>
      </c>
      <c r="F91" s="139"/>
      <c r="G91" s="41"/>
      <c r="H91" s="105"/>
      <c r="I91" s="41"/>
      <c r="J91" s="41"/>
      <c r="K91" s="41"/>
      <c r="L91" s="41"/>
      <c r="M91" s="41"/>
      <c r="N91" s="41" t="str">
        <f t="shared" si="13"/>
        <v/>
      </c>
      <c r="O91" s="115"/>
      <c r="P91" s="113"/>
      <c r="V91" s="5">
        <f t="shared" si="9"/>
        <v>0</v>
      </c>
      <c r="W91" s="5">
        <f t="shared" si="10"/>
        <v>0</v>
      </c>
      <c r="X91" s="5">
        <f t="shared" si="11"/>
        <v>0</v>
      </c>
    </row>
    <row r="92" spans="2:24" outlineLevel="1">
      <c r="B92" s="80">
        <f t="shared" si="8"/>
        <v>88</v>
      </c>
      <c r="C92" s="42" t="s">
        <v>49</v>
      </c>
      <c r="D92" s="42" t="s">
        <v>75</v>
      </c>
      <c r="E92" s="43" t="str">
        <f t="shared" si="12"/>
        <v>日</v>
      </c>
      <c r="F92" s="139"/>
      <c r="G92" s="44"/>
      <c r="H92" s="105"/>
      <c r="I92" s="41"/>
      <c r="J92" s="41"/>
      <c r="K92" s="112"/>
      <c r="L92" s="41"/>
      <c r="M92" s="41"/>
      <c r="N92" s="41" t="str">
        <f t="shared" si="13"/>
        <v/>
      </c>
      <c r="O92" s="115"/>
      <c r="P92" s="113"/>
      <c r="V92" s="5">
        <f t="shared" si="9"/>
        <v>0</v>
      </c>
      <c r="W92" s="5">
        <f t="shared" si="10"/>
        <v>0</v>
      </c>
      <c r="X92" s="5">
        <f t="shared" si="11"/>
        <v>0</v>
      </c>
    </row>
    <row r="93" spans="2:24" outlineLevel="1">
      <c r="B93" s="80">
        <f t="shared" si="8"/>
        <v>89</v>
      </c>
      <c r="C93" s="42" t="s">
        <v>49</v>
      </c>
      <c r="D93" s="42" t="s">
        <v>76</v>
      </c>
      <c r="E93" s="43" t="str">
        <f t="shared" si="12"/>
        <v>月</v>
      </c>
      <c r="F93" s="139"/>
      <c r="G93" s="41"/>
      <c r="H93" s="105"/>
      <c r="I93" s="41"/>
      <c r="J93" s="41"/>
      <c r="K93" s="41"/>
      <c r="L93" s="41"/>
      <c r="M93" s="41"/>
      <c r="N93" s="41" t="str">
        <f t="shared" si="13"/>
        <v/>
      </c>
      <c r="O93" s="115"/>
      <c r="P93" s="113"/>
      <c r="V93" s="5">
        <f t="shared" si="9"/>
        <v>0</v>
      </c>
      <c r="W93" s="5">
        <f t="shared" si="10"/>
        <v>0</v>
      </c>
      <c r="X93" s="5">
        <f t="shared" si="11"/>
        <v>0</v>
      </c>
    </row>
    <row r="94" spans="2:24" outlineLevel="1">
      <c r="B94" s="80">
        <f t="shared" si="8"/>
        <v>90</v>
      </c>
      <c r="C94" s="42" t="s">
        <v>49</v>
      </c>
      <c r="D94" s="42" t="s">
        <v>88</v>
      </c>
      <c r="E94" s="43" t="str">
        <f t="shared" si="12"/>
        <v>火</v>
      </c>
      <c r="F94" s="139"/>
      <c r="G94" s="41"/>
      <c r="H94" s="105"/>
      <c r="I94" s="41"/>
      <c r="J94" s="41"/>
      <c r="K94" s="41"/>
      <c r="L94" s="41"/>
      <c r="M94" s="41"/>
      <c r="N94" s="41" t="str">
        <f t="shared" si="13"/>
        <v/>
      </c>
      <c r="O94" s="115"/>
      <c r="P94" s="113"/>
      <c r="V94" s="5">
        <f t="shared" si="9"/>
        <v>0</v>
      </c>
      <c r="W94" s="5">
        <f t="shared" si="10"/>
        <v>0</v>
      </c>
      <c r="X94" s="5">
        <f t="shared" si="11"/>
        <v>0</v>
      </c>
    </row>
    <row r="95" spans="2:24">
      <c r="B95" s="80">
        <f t="shared" si="8"/>
        <v>91</v>
      </c>
      <c r="C95" s="42" t="s">
        <v>78</v>
      </c>
      <c r="D95" s="42" t="s">
        <v>46</v>
      </c>
      <c r="E95" s="43" t="str">
        <f t="shared" si="12"/>
        <v>水</v>
      </c>
      <c r="F95" s="139"/>
      <c r="G95" s="44"/>
      <c r="H95" s="105"/>
      <c r="I95" s="41"/>
      <c r="J95" s="41"/>
      <c r="K95" s="41"/>
      <c r="L95" s="41"/>
      <c r="M95" s="41"/>
      <c r="N95" s="41" t="str">
        <f t="shared" si="13"/>
        <v/>
      </c>
      <c r="O95" s="115"/>
      <c r="P95" s="113"/>
      <c r="V95" s="5">
        <f>F95</f>
        <v>0</v>
      </c>
      <c r="W95" s="5">
        <f>I95</f>
        <v>0</v>
      </c>
      <c r="X95" s="5">
        <f>V95+W95</f>
        <v>0</v>
      </c>
    </row>
    <row r="96" spans="2:24" outlineLevel="1">
      <c r="B96" s="80">
        <f t="shared" si="8"/>
        <v>92</v>
      </c>
      <c r="C96" s="42" t="s">
        <v>78</v>
      </c>
      <c r="D96" s="42" t="s">
        <v>48</v>
      </c>
      <c r="E96" s="43" t="str">
        <f t="shared" si="12"/>
        <v>木</v>
      </c>
      <c r="F96" s="139"/>
      <c r="G96" s="41"/>
      <c r="H96" s="105"/>
      <c r="I96" s="41"/>
      <c r="J96" s="41"/>
      <c r="K96" s="41"/>
      <c r="L96" s="41"/>
      <c r="M96" s="41"/>
      <c r="N96" s="41" t="str">
        <f t="shared" si="13"/>
        <v/>
      </c>
      <c r="O96" s="115"/>
      <c r="P96" s="113"/>
      <c r="V96" s="5">
        <f>V95+F96</f>
        <v>0</v>
      </c>
      <c r="W96" s="5">
        <f>W95+I96</f>
        <v>0</v>
      </c>
      <c r="X96" s="5">
        <f>V96+W96</f>
        <v>0</v>
      </c>
    </row>
    <row r="97" spans="2:24" outlineLevel="1">
      <c r="B97" s="80">
        <f t="shared" si="8"/>
        <v>93</v>
      </c>
      <c r="C97" s="42" t="s">
        <v>78</v>
      </c>
      <c r="D97" s="42" t="s">
        <v>49</v>
      </c>
      <c r="E97" s="43" t="str">
        <f t="shared" si="12"/>
        <v>金</v>
      </c>
      <c r="F97" s="139"/>
      <c r="G97" s="44"/>
      <c r="H97" s="105"/>
      <c r="I97" s="41"/>
      <c r="J97" s="41"/>
      <c r="K97" s="41"/>
      <c r="L97" s="41"/>
      <c r="M97" s="41"/>
      <c r="N97" s="41" t="str">
        <f t="shared" si="13"/>
        <v/>
      </c>
      <c r="O97" s="115"/>
      <c r="P97" s="113"/>
      <c r="V97" s="5">
        <f>V96+F97</f>
        <v>0</v>
      </c>
      <c r="W97" s="5">
        <f>W96+I97</f>
        <v>0</v>
      </c>
      <c r="X97" s="5">
        <f>V97+W97</f>
        <v>0</v>
      </c>
    </row>
    <row r="98" spans="2:24" outlineLevel="1">
      <c r="B98" s="80">
        <f t="shared" si="8"/>
        <v>94</v>
      </c>
      <c r="C98" s="42" t="s">
        <v>78</v>
      </c>
      <c r="D98" s="42" t="s">
        <v>50</v>
      </c>
      <c r="E98" s="43" t="str">
        <f t="shared" si="12"/>
        <v>土</v>
      </c>
      <c r="F98" s="139"/>
      <c r="G98" s="44"/>
      <c r="H98" s="105"/>
      <c r="I98" s="41"/>
      <c r="J98" s="41"/>
      <c r="K98" s="112"/>
      <c r="L98" s="41"/>
      <c r="M98" s="41"/>
      <c r="N98" s="41" t="str">
        <f t="shared" si="13"/>
        <v/>
      </c>
      <c r="O98" s="115"/>
      <c r="P98" s="113"/>
      <c r="V98" s="5">
        <f t="shared" ref="V98:V124" si="14">V97+F98</f>
        <v>0</v>
      </c>
      <c r="W98" s="5">
        <f t="shared" ref="W98:W124" si="15">W97+I98</f>
        <v>0</v>
      </c>
      <c r="X98" s="5">
        <f t="shared" ref="X98:X124" si="16">V98+W98</f>
        <v>0</v>
      </c>
    </row>
    <row r="99" spans="2:24" outlineLevel="1">
      <c r="B99" s="80">
        <f t="shared" si="8"/>
        <v>95</v>
      </c>
      <c r="C99" s="42" t="s">
        <v>78</v>
      </c>
      <c r="D99" s="42" t="s">
        <v>51</v>
      </c>
      <c r="E99" s="43" t="str">
        <f t="shared" si="12"/>
        <v>日</v>
      </c>
      <c r="F99" s="139"/>
      <c r="G99" s="44"/>
      <c r="H99" s="105"/>
      <c r="I99" s="41"/>
      <c r="J99" s="41"/>
      <c r="K99" s="41"/>
      <c r="L99" s="41"/>
      <c r="M99" s="41"/>
      <c r="N99" s="41" t="str">
        <f t="shared" si="13"/>
        <v/>
      </c>
      <c r="O99" s="115"/>
      <c r="P99" s="113"/>
      <c r="V99" s="5">
        <f t="shared" si="14"/>
        <v>0</v>
      </c>
      <c r="W99" s="5">
        <f t="shared" si="15"/>
        <v>0</v>
      </c>
      <c r="X99" s="5">
        <f t="shared" si="16"/>
        <v>0</v>
      </c>
    </row>
    <row r="100" spans="2:24" outlineLevel="1">
      <c r="B100" s="80">
        <f t="shared" si="8"/>
        <v>96</v>
      </c>
      <c r="C100" s="42" t="s">
        <v>78</v>
      </c>
      <c r="D100" s="42" t="s">
        <v>52</v>
      </c>
      <c r="E100" s="43" t="str">
        <f t="shared" si="12"/>
        <v>月</v>
      </c>
      <c r="F100" s="139"/>
      <c r="G100" s="44"/>
      <c r="H100" s="105"/>
      <c r="I100" s="41"/>
      <c r="J100" s="41"/>
      <c r="K100" s="41"/>
      <c r="L100" s="41"/>
      <c r="M100" s="41"/>
      <c r="N100" s="41" t="str">
        <f t="shared" si="13"/>
        <v/>
      </c>
      <c r="O100" s="115"/>
      <c r="P100" s="113"/>
      <c r="V100" s="5">
        <f t="shared" si="14"/>
        <v>0</v>
      </c>
      <c r="W100" s="5">
        <f t="shared" si="15"/>
        <v>0</v>
      </c>
      <c r="X100" s="5">
        <f t="shared" si="16"/>
        <v>0</v>
      </c>
    </row>
    <row r="101" spans="2:24" outlineLevel="1">
      <c r="B101" s="80">
        <f t="shared" si="8"/>
        <v>97</v>
      </c>
      <c r="C101" s="42" t="s">
        <v>78</v>
      </c>
      <c r="D101" s="42" t="s">
        <v>53</v>
      </c>
      <c r="E101" s="43" t="str">
        <f t="shared" si="12"/>
        <v>火</v>
      </c>
      <c r="F101" s="139"/>
      <c r="G101" s="44"/>
      <c r="H101" s="105"/>
      <c r="I101" s="41"/>
      <c r="J101" s="41"/>
      <c r="K101" s="112"/>
      <c r="L101" s="41"/>
      <c r="M101" s="41"/>
      <c r="N101" s="41" t="str">
        <f t="shared" si="13"/>
        <v/>
      </c>
      <c r="O101" s="115"/>
      <c r="P101" s="113"/>
      <c r="V101" s="5">
        <f t="shared" si="14"/>
        <v>0</v>
      </c>
      <c r="W101" s="5">
        <f t="shared" si="15"/>
        <v>0</v>
      </c>
      <c r="X101" s="5">
        <f t="shared" si="16"/>
        <v>0</v>
      </c>
    </row>
    <row r="102" spans="2:24" outlineLevel="1">
      <c r="B102" s="80">
        <f t="shared" si="8"/>
        <v>98</v>
      </c>
      <c r="C102" s="42" t="s">
        <v>78</v>
      </c>
      <c r="D102" s="42" t="s">
        <v>54</v>
      </c>
      <c r="E102" s="43" t="str">
        <f t="shared" si="12"/>
        <v>水</v>
      </c>
      <c r="F102" s="139"/>
      <c r="G102" s="44"/>
      <c r="H102" s="105"/>
      <c r="I102" s="41"/>
      <c r="J102" s="41"/>
      <c r="K102" s="41"/>
      <c r="L102" s="41"/>
      <c r="M102" s="41"/>
      <c r="N102" s="41" t="str">
        <f t="shared" si="13"/>
        <v/>
      </c>
      <c r="O102" s="115"/>
      <c r="P102" s="113"/>
      <c r="V102" s="5">
        <f t="shared" si="14"/>
        <v>0</v>
      </c>
      <c r="W102" s="5">
        <f t="shared" si="15"/>
        <v>0</v>
      </c>
      <c r="X102" s="5">
        <f t="shared" si="16"/>
        <v>0</v>
      </c>
    </row>
    <row r="103" spans="2:24" outlineLevel="1">
      <c r="B103" s="80">
        <f t="shared" si="8"/>
        <v>99</v>
      </c>
      <c r="C103" s="42" t="s">
        <v>78</v>
      </c>
      <c r="D103" s="42" t="s">
        <v>55</v>
      </c>
      <c r="E103" s="43" t="str">
        <f t="shared" si="12"/>
        <v>木</v>
      </c>
      <c r="F103" s="139"/>
      <c r="G103" s="41"/>
      <c r="H103" s="105"/>
      <c r="I103" s="41"/>
      <c r="J103" s="41"/>
      <c r="K103" s="41"/>
      <c r="L103" s="41"/>
      <c r="M103" s="41"/>
      <c r="N103" s="41" t="str">
        <f t="shared" si="13"/>
        <v/>
      </c>
      <c r="O103" s="115"/>
      <c r="P103" s="113"/>
      <c r="V103" s="5">
        <f t="shared" si="14"/>
        <v>0</v>
      </c>
      <c r="W103" s="5">
        <f t="shared" si="15"/>
        <v>0</v>
      </c>
      <c r="X103" s="5">
        <f t="shared" si="16"/>
        <v>0</v>
      </c>
    </row>
    <row r="104" spans="2:24" outlineLevel="1">
      <c r="B104" s="80">
        <f t="shared" si="8"/>
        <v>100</v>
      </c>
      <c r="C104" s="42" t="s">
        <v>78</v>
      </c>
      <c r="D104" s="42" t="s">
        <v>56</v>
      </c>
      <c r="E104" s="43" t="str">
        <f t="shared" si="12"/>
        <v>金</v>
      </c>
      <c r="F104" s="139"/>
      <c r="G104" s="44"/>
      <c r="H104" s="105"/>
      <c r="I104" s="41"/>
      <c r="J104" s="41"/>
      <c r="K104" s="112"/>
      <c r="L104" s="41"/>
      <c r="M104" s="41"/>
      <c r="N104" s="41" t="str">
        <f t="shared" si="13"/>
        <v/>
      </c>
      <c r="O104" s="115"/>
      <c r="P104" s="113"/>
      <c r="V104" s="5">
        <f t="shared" si="14"/>
        <v>0</v>
      </c>
      <c r="W104" s="5">
        <f t="shared" si="15"/>
        <v>0</v>
      </c>
      <c r="X104" s="5">
        <f t="shared" si="16"/>
        <v>0</v>
      </c>
    </row>
    <row r="105" spans="2:24" outlineLevel="1">
      <c r="B105" s="80">
        <f t="shared" si="8"/>
        <v>101</v>
      </c>
      <c r="C105" s="42" t="s">
        <v>78</v>
      </c>
      <c r="D105" s="42" t="s">
        <v>57</v>
      </c>
      <c r="E105" s="43" t="str">
        <f t="shared" si="12"/>
        <v>土</v>
      </c>
      <c r="F105" s="139"/>
      <c r="G105" s="44"/>
      <c r="H105" s="105"/>
      <c r="I105" s="41"/>
      <c r="J105" s="41"/>
      <c r="K105" s="41"/>
      <c r="L105" s="41"/>
      <c r="M105" s="41"/>
      <c r="N105" s="41" t="str">
        <f t="shared" si="13"/>
        <v/>
      </c>
      <c r="O105" s="115"/>
      <c r="P105" s="113"/>
      <c r="V105" s="5">
        <f t="shared" si="14"/>
        <v>0</v>
      </c>
      <c r="W105" s="5">
        <f t="shared" si="15"/>
        <v>0</v>
      </c>
      <c r="X105" s="5">
        <f t="shared" si="16"/>
        <v>0</v>
      </c>
    </row>
    <row r="106" spans="2:24" outlineLevel="1">
      <c r="B106" s="80">
        <f t="shared" si="8"/>
        <v>102</v>
      </c>
      <c r="C106" s="42" t="s">
        <v>78</v>
      </c>
      <c r="D106" s="42" t="s">
        <v>58</v>
      </c>
      <c r="E106" s="43" t="str">
        <f t="shared" si="12"/>
        <v>日</v>
      </c>
      <c r="F106" s="139"/>
      <c r="G106" s="44"/>
      <c r="H106" s="105"/>
      <c r="I106" s="41"/>
      <c r="J106" s="41"/>
      <c r="K106" s="112"/>
      <c r="L106" s="41"/>
      <c r="M106" s="41"/>
      <c r="N106" s="41" t="str">
        <f t="shared" si="13"/>
        <v/>
      </c>
      <c r="O106" s="115"/>
      <c r="P106" s="113"/>
      <c r="V106" s="5">
        <f t="shared" si="14"/>
        <v>0</v>
      </c>
      <c r="W106" s="5">
        <f t="shared" si="15"/>
        <v>0</v>
      </c>
      <c r="X106" s="5">
        <f t="shared" si="16"/>
        <v>0</v>
      </c>
    </row>
    <row r="107" spans="2:24" outlineLevel="1">
      <c r="B107" s="80">
        <f t="shared" si="8"/>
        <v>103</v>
      </c>
      <c r="C107" s="42" t="s">
        <v>78</v>
      </c>
      <c r="D107" s="42" t="s">
        <v>59</v>
      </c>
      <c r="E107" s="43" t="str">
        <f t="shared" si="12"/>
        <v>月</v>
      </c>
      <c r="F107" s="139"/>
      <c r="G107" s="44"/>
      <c r="H107" s="105"/>
      <c r="I107" s="41"/>
      <c r="J107" s="41"/>
      <c r="K107" s="41"/>
      <c r="L107" s="41"/>
      <c r="M107" s="41"/>
      <c r="N107" s="41" t="str">
        <f t="shared" si="13"/>
        <v/>
      </c>
      <c r="O107" s="115"/>
      <c r="P107" s="113"/>
      <c r="V107" s="5">
        <f t="shared" si="14"/>
        <v>0</v>
      </c>
      <c r="W107" s="5">
        <f t="shared" si="15"/>
        <v>0</v>
      </c>
      <c r="X107" s="5">
        <f t="shared" si="16"/>
        <v>0</v>
      </c>
    </row>
    <row r="108" spans="2:24" outlineLevel="1">
      <c r="B108" s="80">
        <f t="shared" si="8"/>
        <v>104</v>
      </c>
      <c r="C108" s="42" t="s">
        <v>78</v>
      </c>
      <c r="D108" s="42" t="s">
        <v>60</v>
      </c>
      <c r="E108" s="43" t="str">
        <f t="shared" si="12"/>
        <v>火</v>
      </c>
      <c r="F108" s="139"/>
      <c r="G108" s="44"/>
      <c r="H108" s="105"/>
      <c r="I108" s="41"/>
      <c r="J108" s="41"/>
      <c r="K108" s="41"/>
      <c r="L108" s="41"/>
      <c r="M108" s="41"/>
      <c r="N108" s="41" t="str">
        <f t="shared" si="13"/>
        <v/>
      </c>
      <c r="O108" s="115"/>
      <c r="P108" s="113"/>
      <c r="V108" s="5">
        <f t="shared" si="14"/>
        <v>0</v>
      </c>
      <c r="W108" s="5">
        <f t="shared" si="15"/>
        <v>0</v>
      </c>
      <c r="X108" s="5">
        <f t="shared" si="16"/>
        <v>0</v>
      </c>
    </row>
    <row r="109" spans="2:24" outlineLevel="1">
      <c r="B109" s="80">
        <f t="shared" si="8"/>
        <v>105</v>
      </c>
      <c r="C109" s="42" t="s">
        <v>78</v>
      </c>
      <c r="D109" s="42" t="s">
        <v>61</v>
      </c>
      <c r="E109" s="43" t="str">
        <f t="shared" si="12"/>
        <v>水</v>
      </c>
      <c r="F109" s="139"/>
      <c r="G109" s="44"/>
      <c r="H109" s="105"/>
      <c r="I109" s="41"/>
      <c r="J109" s="41"/>
      <c r="K109" s="41"/>
      <c r="L109" s="41"/>
      <c r="M109" s="41"/>
      <c r="N109" s="41" t="str">
        <f t="shared" si="13"/>
        <v/>
      </c>
      <c r="O109" s="115"/>
      <c r="P109" s="113"/>
      <c r="V109" s="5">
        <f t="shared" si="14"/>
        <v>0</v>
      </c>
      <c r="W109" s="5">
        <f t="shared" si="15"/>
        <v>0</v>
      </c>
      <c r="X109" s="5">
        <f t="shared" si="16"/>
        <v>0</v>
      </c>
    </row>
    <row r="110" spans="2:24" outlineLevel="1">
      <c r="B110" s="80">
        <f t="shared" si="8"/>
        <v>106</v>
      </c>
      <c r="C110" s="42" t="s">
        <v>78</v>
      </c>
      <c r="D110" s="42" t="s">
        <v>62</v>
      </c>
      <c r="E110" s="43" t="str">
        <f t="shared" si="12"/>
        <v>木</v>
      </c>
      <c r="F110" s="139"/>
      <c r="G110" s="44"/>
      <c r="H110" s="105"/>
      <c r="I110" s="41"/>
      <c r="J110" s="44"/>
      <c r="K110" s="41"/>
      <c r="L110" s="41"/>
      <c r="M110" s="41"/>
      <c r="N110" s="41" t="str">
        <f t="shared" si="13"/>
        <v/>
      </c>
      <c r="O110" s="115"/>
      <c r="P110" s="113"/>
      <c r="V110" s="5">
        <f t="shared" si="14"/>
        <v>0</v>
      </c>
      <c r="W110" s="5">
        <f t="shared" si="15"/>
        <v>0</v>
      </c>
      <c r="X110" s="5">
        <f t="shared" si="16"/>
        <v>0</v>
      </c>
    </row>
    <row r="111" spans="2:24" outlineLevel="1">
      <c r="B111" s="80">
        <f t="shared" si="8"/>
        <v>107</v>
      </c>
      <c r="C111" s="42" t="s">
        <v>78</v>
      </c>
      <c r="D111" s="42" t="s">
        <v>63</v>
      </c>
      <c r="E111" s="43" t="str">
        <f t="shared" si="12"/>
        <v>金</v>
      </c>
      <c r="F111" s="139"/>
      <c r="G111" s="44"/>
      <c r="H111" s="105"/>
      <c r="I111" s="41"/>
      <c r="J111" s="41"/>
      <c r="K111" s="41"/>
      <c r="L111" s="41"/>
      <c r="M111" s="41"/>
      <c r="N111" s="41" t="str">
        <f t="shared" si="13"/>
        <v/>
      </c>
      <c r="O111" s="115"/>
      <c r="P111" s="113"/>
      <c r="V111" s="5">
        <f t="shared" si="14"/>
        <v>0</v>
      </c>
      <c r="W111" s="5">
        <f t="shared" si="15"/>
        <v>0</v>
      </c>
      <c r="X111" s="5">
        <f t="shared" si="16"/>
        <v>0</v>
      </c>
    </row>
    <row r="112" spans="2:24" outlineLevel="1">
      <c r="B112" s="80">
        <f t="shared" si="8"/>
        <v>108</v>
      </c>
      <c r="C112" s="42" t="s">
        <v>78</v>
      </c>
      <c r="D112" s="42" t="s">
        <v>64</v>
      </c>
      <c r="E112" s="43" t="str">
        <f t="shared" si="12"/>
        <v>土</v>
      </c>
      <c r="F112" s="139"/>
      <c r="G112" s="44"/>
      <c r="H112" s="105"/>
      <c r="I112" s="41"/>
      <c r="J112" s="41"/>
      <c r="K112" s="41"/>
      <c r="L112" s="41"/>
      <c r="M112" s="41"/>
      <c r="N112" s="41" t="str">
        <f t="shared" si="13"/>
        <v/>
      </c>
      <c r="O112" s="115"/>
      <c r="P112" s="113"/>
      <c r="V112" s="5">
        <f t="shared" si="14"/>
        <v>0</v>
      </c>
      <c r="W112" s="5">
        <f t="shared" si="15"/>
        <v>0</v>
      </c>
      <c r="X112" s="5">
        <f t="shared" si="16"/>
        <v>0</v>
      </c>
    </row>
    <row r="113" spans="2:24" outlineLevel="1">
      <c r="B113" s="80">
        <f t="shared" si="8"/>
        <v>109</v>
      </c>
      <c r="C113" s="42" t="s">
        <v>78</v>
      </c>
      <c r="D113" s="42" t="s">
        <v>65</v>
      </c>
      <c r="E113" s="43" t="str">
        <f t="shared" si="12"/>
        <v>日</v>
      </c>
      <c r="F113" s="139"/>
      <c r="G113" s="44"/>
      <c r="H113" s="105"/>
      <c r="I113" s="41"/>
      <c r="J113" s="41"/>
      <c r="K113" s="112"/>
      <c r="L113" s="41"/>
      <c r="M113" s="41"/>
      <c r="N113" s="41" t="str">
        <f t="shared" si="13"/>
        <v/>
      </c>
      <c r="O113" s="115"/>
      <c r="P113" s="113"/>
      <c r="V113" s="5">
        <f t="shared" si="14"/>
        <v>0</v>
      </c>
      <c r="W113" s="5">
        <f t="shared" si="15"/>
        <v>0</v>
      </c>
      <c r="X113" s="5">
        <f t="shared" si="16"/>
        <v>0</v>
      </c>
    </row>
    <row r="114" spans="2:24" outlineLevel="1">
      <c r="B114" s="80">
        <f t="shared" si="8"/>
        <v>110</v>
      </c>
      <c r="C114" s="42" t="s">
        <v>78</v>
      </c>
      <c r="D114" s="42" t="s">
        <v>66</v>
      </c>
      <c r="E114" s="43" t="str">
        <f t="shared" si="12"/>
        <v>月</v>
      </c>
      <c r="F114" s="139"/>
      <c r="G114" s="44"/>
      <c r="H114" s="105"/>
      <c r="I114" s="41"/>
      <c r="J114" s="41"/>
      <c r="K114" s="112"/>
      <c r="L114" s="41"/>
      <c r="M114" s="41"/>
      <c r="N114" s="41" t="str">
        <f t="shared" si="13"/>
        <v/>
      </c>
      <c r="O114" s="115"/>
      <c r="P114" s="113"/>
      <c r="V114" s="5">
        <f t="shared" si="14"/>
        <v>0</v>
      </c>
      <c r="W114" s="5">
        <f t="shared" si="15"/>
        <v>0</v>
      </c>
      <c r="X114" s="5">
        <f t="shared" si="16"/>
        <v>0</v>
      </c>
    </row>
    <row r="115" spans="2:24" outlineLevel="1">
      <c r="B115" s="80">
        <f t="shared" si="8"/>
        <v>111</v>
      </c>
      <c r="C115" s="42" t="s">
        <v>78</v>
      </c>
      <c r="D115" s="42" t="s">
        <v>67</v>
      </c>
      <c r="E115" s="43" t="str">
        <f t="shared" si="12"/>
        <v>火</v>
      </c>
      <c r="F115" s="139"/>
      <c r="G115" s="44"/>
      <c r="H115" s="105"/>
      <c r="I115" s="41"/>
      <c r="J115" s="41"/>
      <c r="K115" s="112"/>
      <c r="L115" s="41"/>
      <c r="M115" s="41"/>
      <c r="N115" s="41" t="str">
        <f t="shared" si="13"/>
        <v/>
      </c>
      <c r="O115" s="115"/>
      <c r="P115" s="113"/>
      <c r="V115" s="5">
        <f t="shared" si="14"/>
        <v>0</v>
      </c>
      <c r="W115" s="5">
        <f t="shared" si="15"/>
        <v>0</v>
      </c>
      <c r="X115" s="5">
        <f t="shared" si="16"/>
        <v>0</v>
      </c>
    </row>
    <row r="116" spans="2:24" outlineLevel="1">
      <c r="B116" s="80">
        <f t="shared" si="8"/>
        <v>112</v>
      </c>
      <c r="C116" s="42" t="s">
        <v>78</v>
      </c>
      <c r="D116" s="42" t="s">
        <v>68</v>
      </c>
      <c r="E116" s="43" t="str">
        <f t="shared" si="12"/>
        <v>水</v>
      </c>
      <c r="F116" s="139"/>
      <c r="G116" s="44"/>
      <c r="H116" s="105"/>
      <c r="I116" s="41"/>
      <c r="J116" s="41"/>
      <c r="K116" s="112"/>
      <c r="L116" s="41"/>
      <c r="M116" s="41"/>
      <c r="N116" s="41" t="str">
        <f t="shared" si="13"/>
        <v/>
      </c>
      <c r="O116" s="115"/>
      <c r="P116" s="113"/>
      <c r="V116" s="5">
        <f t="shared" si="14"/>
        <v>0</v>
      </c>
      <c r="W116" s="5">
        <f t="shared" si="15"/>
        <v>0</v>
      </c>
      <c r="X116" s="5">
        <f t="shared" si="16"/>
        <v>0</v>
      </c>
    </row>
    <row r="117" spans="2:24" outlineLevel="1">
      <c r="B117" s="80">
        <f t="shared" si="8"/>
        <v>113</v>
      </c>
      <c r="C117" s="42" t="s">
        <v>78</v>
      </c>
      <c r="D117" s="42" t="s">
        <v>69</v>
      </c>
      <c r="E117" s="43" t="str">
        <f t="shared" si="12"/>
        <v>木</v>
      </c>
      <c r="F117" s="139"/>
      <c r="G117" s="41"/>
      <c r="H117" s="105"/>
      <c r="I117" s="41"/>
      <c r="J117" s="41"/>
      <c r="K117" s="41"/>
      <c r="L117" s="41"/>
      <c r="M117" s="41"/>
      <c r="N117" s="41" t="str">
        <f t="shared" si="13"/>
        <v/>
      </c>
      <c r="O117" s="115"/>
      <c r="P117" s="113"/>
      <c r="V117" s="5">
        <f t="shared" si="14"/>
        <v>0</v>
      </c>
      <c r="W117" s="5">
        <f t="shared" si="15"/>
        <v>0</v>
      </c>
      <c r="X117" s="5">
        <f t="shared" si="16"/>
        <v>0</v>
      </c>
    </row>
    <row r="118" spans="2:24" outlineLevel="1">
      <c r="B118" s="80">
        <f t="shared" si="8"/>
        <v>114</v>
      </c>
      <c r="C118" s="42" t="s">
        <v>78</v>
      </c>
      <c r="D118" s="42" t="s">
        <v>70</v>
      </c>
      <c r="E118" s="43" t="str">
        <f t="shared" si="12"/>
        <v>金</v>
      </c>
      <c r="F118" s="139"/>
      <c r="G118" s="44"/>
      <c r="H118" s="105"/>
      <c r="I118" s="41"/>
      <c r="J118" s="41"/>
      <c r="K118" s="112"/>
      <c r="L118" s="41"/>
      <c r="M118" s="41"/>
      <c r="N118" s="41" t="str">
        <f t="shared" si="13"/>
        <v/>
      </c>
      <c r="O118" s="115"/>
      <c r="P118" s="113"/>
      <c r="V118" s="5">
        <f t="shared" si="14"/>
        <v>0</v>
      </c>
      <c r="W118" s="5">
        <f t="shared" si="15"/>
        <v>0</v>
      </c>
      <c r="X118" s="5">
        <f t="shared" si="16"/>
        <v>0</v>
      </c>
    </row>
    <row r="119" spans="2:24" outlineLevel="1">
      <c r="B119" s="80">
        <f t="shared" si="8"/>
        <v>115</v>
      </c>
      <c r="C119" s="42" t="s">
        <v>78</v>
      </c>
      <c r="D119" s="42" t="s">
        <v>71</v>
      </c>
      <c r="E119" s="43" t="str">
        <f t="shared" si="12"/>
        <v>土</v>
      </c>
      <c r="F119" s="139"/>
      <c r="G119" s="44"/>
      <c r="H119" s="105"/>
      <c r="I119" s="41"/>
      <c r="J119" s="41"/>
      <c r="K119" s="41"/>
      <c r="L119" s="41"/>
      <c r="M119" s="41"/>
      <c r="N119" s="41" t="str">
        <f t="shared" si="13"/>
        <v/>
      </c>
      <c r="O119" s="115"/>
      <c r="P119" s="113"/>
      <c r="V119" s="5">
        <f t="shared" si="14"/>
        <v>0</v>
      </c>
      <c r="W119" s="5">
        <f t="shared" si="15"/>
        <v>0</v>
      </c>
      <c r="X119" s="5">
        <f t="shared" si="16"/>
        <v>0</v>
      </c>
    </row>
    <row r="120" spans="2:24" outlineLevel="1">
      <c r="B120" s="80">
        <f t="shared" si="8"/>
        <v>116</v>
      </c>
      <c r="C120" s="42" t="s">
        <v>78</v>
      </c>
      <c r="D120" s="42" t="s">
        <v>72</v>
      </c>
      <c r="E120" s="43" t="str">
        <f t="shared" si="12"/>
        <v>日</v>
      </c>
      <c r="F120" s="139"/>
      <c r="G120" s="44"/>
      <c r="H120" s="105"/>
      <c r="I120" s="41"/>
      <c r="J120" s="41"/>
      <c r="K120" s="112"/>
      <c r="L120" s="41"/>
      <c r="M120" s="41"/>
      <c r="N120" s="41" t="str">
        <f t="shared" si="13"/>
        <v/>
      </c>
      <c r="O120" s="115"/>
      <c r="P120" s="113"/>
      <c r="V120" s="5">
        <f t="shared" si="14"/>
        <v>0</v>
      </c>
      <c r="W120" s="5">
        <f t="shared" si="15"/>
        <v>0</v>
      </c>
      <c r="X120" s="5">
        <f t="shared" si="16"/>
        <v>0</v>
      </c>
    </row>
    <row r="121" spans="2:24" outlineLevel="1">
      <c r="B121" s="80">
        <f t="shared" si="8"/>
        <v>117</v>
      </c>
      <c r="C121" s="42" t="s">
        <v>78</v>
      </c>
      <c r="D121" s="42" t="s">
        <v>73</v>
      </c>
      <c r="E121" s="43" t="str">
        <f t="shared" si="12"/>
        <v>月</v>
      </c>
      <c r="F121" s="139"/>
      <c r="G121" s="44"/>
      <c r="H121" s="105"/>
      <c r="I121" s="41"/>
      <c r="J121" s="41"/>
      <c r="K121" s="112"/>
      <c r="L121" s="41"/>
      <c r="M121" s="41"/>
      <c r="N121" s="41" t="str">
        <f t="shared" si="13"/>
        <v/>
      </c>
      <c r="O121" s="115"/>
      <c r="P121" s="113"/>
      <c r="V121" s="5">
        <f t="shared" si="14"/>
        <v>0</v>
      </c>
      <c r="W121" s="5">
        <f t="shared" si="15"/>
        <v>0</v>
      </c>
      <c r="X121" s="5">
        <f t="shared" si="16"/>
        <v>0</v>
      </c>
    </row>
    <row r="122" spans="2:24" outlineLevel="1">
      <c r="B122" s="80">
        <f t="shared" si="8"/>
        <v>118</v>
      </c>
      <c r="C122" s="42" t="s">
        <v>78</v>
      </c>
      <c r="D122" s="42" t="s">
        <v>74</v>
      </c>
      <c r="E122" s="43" t="str">
        <f t="shared" si="12"/>
        <v>火</v>
      </c>
      <c r="F122" s="139"/>
      <c r="G122" s="44"/>
      <c r="H122" s="105"/>
      <c r="I122" s="41"/>
      <c r="J122" s="41"/>
      <c r="K122" s="112"/>
      <c r="L122" s="41"/>
      <c r="M122" s="41"/>
      <c r="N122" s="41" t="str">
        <f t="shared" si="13"/>
        <v/>
      </c>
      <c r="O122" s="115"/>
      <c r="P122" s="113"/>
      <c r="V122" s="5">
        <f t="shared" si="14"/>
        <v>0</v>
      </c>
      <c r="W122" s="5">
        <f t="shared" si="15"/>
        <v>0</v>
      </c>
      <c r="X122" s="5">
        <f t="shared" si="16"/>
        <v>0</v>
      </c>
    </row>
    <row r="123" spans="2:24" outlineLevel="1">
      <c r="B123" s="80">
        <f t="shared" si="8"/>
        <v>119</v>
      </c>
      <c r="C123" s="42" t="s">
        <v>78</v>
      </c>
      <c r="D123" s="42" t="s">
        <v>75</v>
      </c>
      <c r="E123" s="43" t="str">
        <f t="shared" si="12"/>
        <v>水</v>
      </c>
      <c r="F123" s="139"/>
      <c r="G123" s="41"/>
      <c r="H123" s="105"/>
      <c r="I123" s="41"/>
      <c r="J123" s="41"/>
      <c r="K123" s="41"/>
      <c r="L123" s="41"/>
      <c r="M123" s="41"/>
      <c r="N123" s="41" t="str">
        <f t="shared" si="13"/>
        <v/>
      </c>
      <c r="O123" s="115"/>
      <c r="P123" s="113"/>
      <c r="V123" s="5">
        <f t="shared" si="14"/>
        <v>0</v>
      </c>
      <c r="W123" s="5">
        <f t="shared" si="15"/>
        <v>0</v>
      </c>
      <c r="X123" s="5">
        <f t="shared" si="16"/>
        <v>0</v>
      </c>
    </row>
    <row r="124" spans="2:24" outlineLevel="1">
      <c r="B124" s="80">
        <f t="shared" si="8"/>
        <v>120</v>
      </c>
      <c r="C124" s="42" t="s">
        <v>78</v>
      </c>
      <c r="D124" s="42" t="s">
        <v>76</v>
      </c>
      <c r="E124" s="43" t="str">
        <f t="shared" si="12"/>
        <v>木</v>
      </c>
      <c r="F124" s="139"/>
      <c r="G124" s="44"/>
      <c r="H124" s="105"/>
      <c r="I124" s="41"/>
      <c r="J124" s="41"/>
      <c r="K124" s="112"/>
      <c r="L124" s="41"/>
      <c r="M124" s="41"/>
      <c r="N124" s="41" t="str">
        <f t="shared" si="13"/>
        <v/>
      </c>
      <c r="O124" s="115"/>
      <c r="P124" s="113"/>
      <c r="V124" s="5">
        <f t="shared" si="14"/>
        <v>0</v>
      </c>
      <c r="W124" s="5">
        <f t="shared" si="15"/>
        <v>0</v>
      </c>
      <c r="X124" s="5">
        <f t="shared" si="16"/>
        <v>0</v>
      </c>
    </row>
    <row r="125" spans="2:24">
      <c r="B125" s="80">
        <f t="shared" si="8"/>
        <v>121</v>
      </c>
      <c r="C125" s="42" t="s">
        <v>79</v>
      </c>
      <c r="D125" s="42" t="s">
        <v>46</v>
      </c>
      <c r="E125" s="43" t="str">
        <f t="shared" si="12"/>
        <v>金</v>
      </c>
      <c r="F125" s="139"/>
      <c r="G125" s="44"/>
      <c r="H125" s="105"/>
      <c r="I125" s="41"/>
      <c r="J125" s="41"/>
      <c r="K125" s="112"/>
      <c r="L125" s="41"/>
      <c r="M125" s="41"/>
      <c r="N125" s="41" t="str">
        <f t="shared" si="13"/>
        <v/>
      </c>
      <c r="O125" s="115"/>
      <c r="P125" s="113"/>
      <c r="V125" s="5">
        <f>F125</f>
        <v>0</v>
      </c>
      <c r="W125" s="5">
        <f>I125</f>
        <v>0</v>
      </c>
      <c r="X125" s="5">
        <f>V125+W125</f>
        <v>0</v>
      </c>
    </row>
    <row r="126" spans="2:24" outlineLevel="1">
      <c r="B126" s="80">
        <f t="shared" si="8"/>
        <v>122</v>
      </c>
      <c r="C126" s="42" t="s">
        <v>79</v>
      </c>
      <c r="D126" s="42" t="s">
        <v>48</v>
      </c>
      <c r="E126" s="43" t="str">
        <f t="shared" si="12"/>
        <v>土</v>
      </c>
      <c r="F126" s="139"/>
      <c r="G126" s="44"/>
      <c r="H126" s="105"/>
      <c r="I126" s="41"/>
      <c r="J126" s="44"/>
      <c r="K126" s="112"/>
      <c r="L126" s="41"/>
      <c r="M126" s="41"/>
      <c r="N126" s="41" t="str">
        <f t="shared" si="13"/>
        <v/>
      </c>
      <c r="O126" s="115"/>
      <c r="P126" s="113"/>
      <c r="V126" s="5">
        <f>V125+F126</f>
        <v>0</v>
      </c>
      <c r="W126" s="5">
        <f>W125+I126</f>
        <v>0</v>
      </c>
      <c r="X126" s="5">
        <f>V126+W126</f>
        <v>0</v>
      </c>
    </row>
    <row r="127" spans="2:24" outlineLevel="1">
      <c r="B127" s="80">
        <f t="shared" si="8"/>
        <v>123</v>
      </c>
      <c r="C127" s="42" t="s">
        <v>79</v>
      </c>
      <c r="D127" s="42" t="s">
        <v>49</v>
      </c>
      <c r="E127" s="43" t="str">
        <f t="shared" si="12"/>
        <v>日</v>
      </c>
      <c r="F127" s="139"/>
      <c r="G127" s="44"/>
      <c r="H127" s="105"/>
      <c r="I127" s="41"/>
      <c r="J127" s="41"/>
      <c r="K127" s="112"/>
      <c r="L127" s="41"/>
      <c r="M127" s="41"/>
      <c r="N127" s="41" t="str">
        <f t="shared" si="13"/>
        <v/>
      </c>
      <c r="O127" s="115"/>
      <c r="P127" s="113"/>
      <c r="V127" s="5">
        <f>V126+F127</f>
        <v>0</v>
      </c>
      <c r="W127" s="5">
        <f>W126+I127</f>
        <v>0</v>
      </c>
      <c r="X127" s="5">
        <f>V127+W127</f>
        <v>0</v>
      </c>
    </row>
    <row r="128" spans="2:24" outlineLevel="1">
      <c r="B128" s="80">
        <f t="shared" si="8"/>
        <v>124</v>
      </c>
      <c r="C128" s="42" t="s">
        <v>79</v>
      </c>
      <c r="D128" s="42" t="s">
        <v>50</v>
      </c>
      <c r="E128" s="43" t="str">
        <f t="shared" si="12"/>
        <v>月</v>
      </c>
      <c r="F128" s="139"/>
      <c r="G128" s="44"/>
      <c r="H128" s="105"/>
      <c r="I128" s="41"/>
      <c r="J128" s="41"/>
      <c r="K128" s="112"/>
      <c r="L128" s="41"/>
      <c r="M128" s="41"/>
      <c r="N128" s="41" t="str">
        <f t="shared" si="13"/>
        <v/>
      </c>
      <c r="O128" s="115"/>
      <c r="P128" s="113"/>
      <c r="V128" s="5">
        <f t="shared" ref="V128:V155" si="17">V127+F128</f>
        <v>0</v>
      </c>
      <c r="W128" s="5">
        <f t="shared" ref="W128:W155" si="18">W127+I128</f>
        <v>0</v>
      </c>
      <c r="X128" s="5">
        <f t="shared" ref="X128:X155" si="19">V128+W128</f>
        <v>0</v>
      </c>
    </row>
    <row r="129" spans="2:24" outlineLevel="1">
      <c r="B129" s="80">
        <f t="shared" si="8"/>
        <v>125</v>
      </c>
      <c r="C129" s="42" t="s">
        <v>79</v>
      </c>
      <c r="D129" s="42" t="s">
        <v>51</v>
      </c>
      <c r="E129" s="43" t="str">
        <f t="shared" si="12"/>
        <v>火</v>
      </c>
      <c r="F129" s="139"/>
      <c r="G129" s="44"/>
      <c r="H129" s="105"/>
      <c r="I129" s="41"/>
      <c r="J129" s="41"/>
      <c r="K129" s="112"/>
      <c r="L129" s="41"/>
      <c r="M129" s="41"/>
      <c r="N129" s="41" t="str">
        <f t="shared" si="13"/>
        <v/>
      </c>
      <c r="O129" s="115"/>
      <c r="P129" s="113"/>
      <c r="V129" s="5">
        <f t="shared" si="17"/>
        <v>0</v>
      </c>
      <c r="W129" s="5">
        <f t="shared" si="18"/>
        <v>0</v>
      </c>
      <c r="X129" s="5">
        <f t="shared" si="19"/>
        <v>0</v>
      </c>
    </row>
    <row r="130" spans="2:24" outlineLevel="1">
      <c r="B130" s="80">
        <f t="shared" ref="B130:B193" si="20">B129+1</f>
        <v>126</v>
      </c>
      <c r="C130" s="42" t="s">
        <v>79</v>
      </c>
      <c r="D130" s="42" t="s">
        <v>52</v>
      </c>
      <c r="E130" s="43" t="str">
        <f t="shared" si="12"/>
        <v>水</v>
      </c>
      <c r="F130" s="139"/>
      <c r="G130" s="44"/>
      <c r="H130" s="105"/>
      <c r="I130" s="41"/>
      <c r="J130" s="41"/>
      <c r="K130" s="112"/>
      <c r="L130" s="41"/>
      <c r="M130" s="41"/>
      <c r="N130" s="41" t="str">
        <f t="shared" si="13"/>
        <v/>
      </c>
      <c r="O130" s="115"/>
      <c r="P130" s="113"/>
      <c r="V130" s="5">
        <f t="shared" si="17"/>
        <v>0</v>
      </c>
      <c r="W130" s="5">
        <f t="shared" si="18"/>
        <v>0</v>
      </c>
      <c r="X130" s="5">
        <f t="shared" si="19"/>
        <v>0</v>
      </c>
    </row>
    <row r="131" spans="2:24" outlineLevel="1">
      <c r="B131" s="80">
        <f t="shared" si="20"/>
        <v>127</v>
      </c>
      <c r="C131" s="42" t="s">
        <v>79</v>
      </c>
      <c r="D131" s="42" t="s">
        <v>53</v>
      </c>
      <c r="E131" s="43" t="str">
        <f t="shared" si="12"/>
        <v>木</v>
      </c>
      <c r="F131" s="139"/>
      <c r="G131" s="44"/>
      <c r="H131" s="105"/>
      <c r="I131" s="41"/>
      <c r="J131" s="41"/>
      <c r="K131" s="41"/>
      <c r="L131" s="41"/>
      <c r="M131" s="41"/>
      <c r="N131" s="41" t="str">
        <f t="shared" si="13"/>
        <v/>
      </c>
      <c r="O131" s="115"/>
      <c r="P131" s="113"/>
      <c r="V131" s="5">
        <f t="shared" si="17"/>
        <v>0</v>
      </c>
      <c r="W131" s="5">
        <f t="shared" si="18"/>
        <v>0</v>
      </c>
      <c r="X131" s="5">
        <f t="shared" si="19"/>
        <v>0</v>
      </c>
    </row>
    <row r="132" spans="2:24" outlineLevel="1">
      <c r="B132" s="80">
        <f t="shared" si="20"/>
        <v>128</v>
      </c>
      <c r="C132" s="42" t="s">
        <v>79</v>
      </c>
      <c r="D132" s="42" t="s">
        <v>54</v>
      </c>
      <c r="E132" s="43" t="str">
        <f t="shared" ref="E132:E195" si="21">TEXT($B$2&amp;"/" &amp; C132 &amp;"/"&amp;D132,"aaa")</f>
        <v>金</v>
      </c>
      <c r="F132" s="139"/>
      <c r="G132" s="44"/>
      <c r="H132" s="105"/>
      <c r="I132" s="41"/>
      <c r="J132" s="41"/>
      <c r="K132" s="112"/>
      <c r="L132" s="41"/>
      <c r="M132" s="41"/>
      <c r="N132" s="41" t="str">
        <f t="shared" si="13"/>
        <v/>
      </c>
      <c r="O132" s="115"/>
      <c r="P132" s="113"/>
      <c r="V132" s="5">
        <f t="shared" si="17"/>
        <v>0</v>
      </c>
      <c r="W132" s="5">
        <f t="shared" si="18"/>
        <v>0</v>
      </c>
      <c r="X132" s="5">
        <f t="shared" si="19"/>
        <v>0</v>
      </c>
    </row>
    <row r="133" spans="2:24" outlineLevel="1">
      <c r="B133" s="80">
        <f t="shared" si="20"/>
        <v>129</v>
      </c>
      <c r="C133" s="42" t="s">
        <v>79</v>
      </c>
      <c r="D133" s="42" t="s">
        <v>55</v>
      </c>
      <c r="E133" s="43" t="str">
        <f t="shared" si="21"/>
        <v>土</v>
      </c>
      <c r="F133" s="139"/>
      <c r="G133" s="44"/>
      <c r="H133" s="105"/>
      <c r="I133" s="41"/>
      <c r="J133" s="41"/>
      <c r="K133" s="112"/>
      <c r="L133" s="41"/>
      <c r="M133" s="41"/>
      <c r="N133" s="41" t="str">
        <f t="shared" ref="N133:N196" si="22">IF(F133&lt;&gt;"",$B$2 &amp;"/" &amp; C133 &amp;"/"&amp; D133 &amp; "┃"&amp; F133 &amp; "km" &amp; "┃"  &amp; TEXT(G133,"h:mm:ss") &amp; "┃"  &amp; TEXT(H133,"m:ss")  &amp;  "┃"&amp; TEXT(K133,"hh:mm") &amp; "開始" &amp; "┃"&amp; L133 &amp; "┃"&amp; M133 &amp; "℃", "")</f>
        <v/>
      </c>
      <c r="O133" s="115"/>
      <c r="P133" s="113"/>
      <c r="V133" s="5">
        <f t="shared" si="17"/>
        <v>0</v>
      </c>
      <c r="W133" s="5">
        <f t="shared" si="18"/>
        <v>0</v>
      </c>
      <c r="X133" s="5">
        <f t="shared" si="19"/>
        <v>0</v>
      </c>
    </row>
    <row r="134" spans="2:24" outlineLevel="1">
      <c r="B134" s="80">
        <f t="shared" si="20"/>
        <v>130</v>
      </c>
      <c r="C134" s="42" t="s">
        <v>79</v>
      </c>
      <c r="D134" s="42" t="s">
        <v>56</v>
      </c>
      <c r="E134" s="43" t="str">
        <f t="shared" si="21"/>
        <v>日</v>
      </c>
      <c r="F134" s="139"/>
      <c r="G134" s="44"/>
      <c r="H134" s="105"/>
      <c r="I134" s="41"/>
      <c r="J134" s="41"/>
      <c r="K134" s="41"/>
      <c r="L134" s="41"/>
      <c r="M134" s="41"/>
      <c r="N134" s="41" t="str">
        <f t="shared" si="22"/>
        <v/>
      </c>
      <c r="O134" s="115"/>
      <c r="P134" s="113"/>
      <c r="V134" s="5">
        <f t="shared" si="17"/>
        <v>0</v>
      </c>
      <c r="W134" s="5">
        <f t="shared" si="18"/>
        <v>0</v>
      </c>
      <c r="X134" s="5">
        <f t="shared" si="19"/>
        <v>0</v>
      </c>
    </row>
    <row r="135" spans="2:24" outlineLevel="1">
      <c r="B135" s="80">
        <f t="shared" si="20"/>
        <v>131</v>
      </c>
      <c r="C135" s="42" t="s">
        <v>79</v>
      </c>
      <c r="D135" s="42" t="s">
        <v>57</v>
      </c>
      <c r="E135" s="43" t="str">
        <f t="shared" si="21"/>
        <v>月</v>
      </c>
      <c r="F135" s="139"/>
      <c r="G135" s="44"/>
      <c r="H135" s="105"/>
      <c r="I135" s="41"/>
      <c r="J135" s="41"/>
      <c r="K135" s="41"/>
      <c r="L135" s="41"/>
      <c r="M135" s="41"/>
      <c r="N135" s="41" t="str">
        <f t="shared" si="22"/>
        <v/>
      </c>
      <c r="O135" s="115"/>
      <c r="P135" s="113"/>
      <c r="V135" s="5">
        <f t="shared" si="17"/>
        <v>0</v>
      </c>
      <c r="W135" s="5">
        <f t="shared" si="18"/>
        <v>0</v>
      </c>
      <c r="X135" s="5">
        <f t="shared" si="19"/>
        <v>0</v>
      </c>
    </row>
    <row r="136" spans="2:24" outlineLevel="1">
      <c r="B136" s="80">
        <f t="shared" si="20"/>
        <v>132</v>
      </c>
      <c r="C136" s="42" t="s">
        <v>79</v>
      </c>
      <c r="D136" s="42" t="s">
        <v>58</v>
      </c>
      <c r="E136" s="43" t="str">
        <f t="shared" si="21"/>
        <v>火</v>
      </c>
      <c r="F136" s="139"/>
      <c r="G136" s="41"/>
      <c r="H136" s="105"/>
      <c r="I136" s="41"/>
      <c r="J136" s="41"/>
      <c r="K136" s="41"/>
      <c r="L136" s="41"/>
      <c r="M136" s="41"/>
      <c r="N136" s="41" t="str">
        <f t="shared" si="22"/>
        <v/>
      </c>
      <c r="O136" s="115"/>
      <c r="P136" s="113"/>
      <c r="V136" s="5">
        <f t="shared" si="17"/>
        <v>0</v>
      </c>
      <c r="W136" s="5">
        <f t="shared" si="18"/>
        <v>0</v>
      </c>
      <c r="X136" s="5">
        <f t="shared" si="19"/>
        <v>0</v>
      </c>
    </row>
    <row r="137" spans="2:24" outlineLevel="1">
      <c r="B137" s="80">
        <f t="shared" si="20"/>
        <v>133</v>
      </c>
      <c r="C137" s="42" t="s">
        <v>79</v>
      </c>
      <c r="D137" s="42" t="s">
        <v>59</v>
      </c>
      <c r="E137" s="43" t="str">
        <f t="shared" si="21"/>
        <v>水</v>
      </c>
      <c r="F137" s="139"/>
      <c r="G137" s="44"/>
      <c r="H137" s="105"/>
      <c r="I137" s="41"/>
      <c r="J137" s="41"/>
      <c r="K137" s="41"/>
      <c r="L137" s="41"/>
      <c r="M137" s="41"/>
      <c r="N137" s="41" t="str">
        <f t="shared" si="22"/>
        <v/>
      </c>
      <c r="O137" s="115"/>
      <c r="P137" s="113"/>
      <c r="V137" s="5">
        <f t="shared" si="17"/>
        <v>0</v>
      </c>
      <c r="W137" s="5">
        <f t="shared" si="18"/>
        <v>0</v>
      </c>
      <c r="X137" s="5">
        <f t="shared" si="19"/>
        <v>0</v>
      </c>
    </row>
    <row r="138" spans="2:24" outlineLevel="1">
      <c r="B138" s="80">
        <f t="shared" si="20"/>
        <v>134</v>
      </c>
      <c r="C138" s="42" t="s">
        <v>79</v>
      </c>
      <c r="D138" s="42" t="s">
        <v>60</v>
      </c>
      <c r="E138" s="43" t="str">
        <f t="shared" si="21"/>
        <v>木</v>
      </c>
      <c r="F138" s="139"/>
      <c r="G138" s="44"/>
      <c r="H138" s="105"/>
      <c r="I138" s="41"/>
      <c r="J138" s="41"/>
      <c r="K138" s="112"/>
      <c r="L138" s="41"/>
      <c r="M138" s="41"/>
      <c r="N138" s="41" t="str">
        <f t="shared" si="22"/>
        <v/>
      </c>
      <c r="O138" s="115"/>
      <c r="P138" s="113"/>
      <c r="V138" s="5">
        <f t="shared" si="17"/>
        <v>0</v>
      </c>
      <c r="W138" s="5">
        <f t="shared" si="18"/>
        <v>0</v>
      </c>
      <c r="X138" s="5">
        <f t="shared" si="19"/>
        <v>0</v>
      </c>
    </row>
    <row r="139" spans="2:24" outlineLevel="1">
      <c r="B139" s="80">
        <f t="shared" si="20"/>
        <v>135</v>
      </c>
      <c r="C139" s="42" t="s">
        <v>79</v>
      </c>
      <c r="D139" s="42" t="s">
        <v>61</v>
      </c>
      <c r="E139" s="43" t="str">
        <f t="shared" si="21"/>
        <v>金</v>
      </c>
      <c r="F139" s="139"/>
      <c r="G139" s="44"/>
      <c r="H139" s="105"/>
      <c r="I139" s="41"/>
      <c r="J139" s="41"/>
      <c r="K139" s="112"/>
      <c r="L139" s="41"/>
      <c r="M139" s="41"/>
      <c r="N139" s="41" t="str">
        <f t="shared" si="22"/>
        <v/>
      </c>
      <c r="O139" s="115"/>
      <c r="P139" s="113"/>
      <c r="V139" s="5">
        <f t="shared" si="17"/>
        <v>0</v>
      </c>
      <c r="W139" s="5">
        <f t="shared" si="18"/>
        <v>0</v>
      </c>
      <c r="X139" s="5">
        <f t="shared" si="19"/>
        <v>0</v>
      </c>
    </row>
    <row r="140" spans="2:24" outlineLevel="1">
      <c r="B140" s="80">
        <f t="shared" si="20"/>
        <v>136</v>
      </c>
      <c r="C140" s="42" t="s">
        <v>79</v>
      </c>
      <c r="D140" s="42" t="s">
        <v>62</v>
      </c>
      <c r="E140" s="43" t="str">
        <f t="shared" si="21"/>
        <v>土</v>
      </c>
      <c r="F140" s="139"/>
      <c r="G140" s="44"/>
      <c r="H140" s="105"/>
      <c r="I140" s="41"/>
      <c r="J140" s="41"/>
      <c r="K140" s="41"/>
      <c r="L140" s="41"/>
      <c r="M140" s="41"/>
      <c r="N140" s="41" t="str">
        <f t="shared" si="22"/>
        <v/>
      </c>
      <c r="O140" s="115"/>
      <c r="P140" s="113"/>
      <c r="V140" s="5">
        <f t="shared" si="17"/>
        <v>0</v>
      </c>
      <c r="W140" s="5">
        <f t="shared" si="18"/>
        <v>0</v>
      </c>
      <c r="X140" s="5">
        <f t="shared" si="19"/>
        <v>0</v>
      </c>
    </row>
    <row r="141" spans="2:24" outlineLevel="1">
      <c r="B141" s="80">
        <f t="shared" si="20"/>
        <v>137</v>
      </c>
      <c r="C141" s="42" t="s">
        <v>79</v>
      </c>
      <c r="D141" s="42" t="s">
        <v>63</v>
      </c>
      <c r="E141" s="43" t="str">
        <f t="shared" si="21"/>
        <v>日</v>
      </c>
      <c r="F141" s="139"/>
      <c r="G141" s="44"/>
      <c r="H141" s="105"/>
      <c r="I141" s="41"/>
      <c r="J141" s="41"/>
      <c r="K141" s="41"/>
      <c r="L141" s="41"/>
      <c r="M141" s="41"/>
      <c r="N141" s="41" t="str">
        <f t="shared" si="22"/>
        <v/>
      </c>
      <c r="O141" s="115"/>
      <c r="P141" s="113"/>
      <c r="V141" s="5">
        <f t="shared" si="17"/>
        <v>0</v>
      </c>
      <c r="W141" s="5">
        <f t="shared" si="18"/>
        <v>0</v>
      </c>
      <c r="X141" s="5">
        <f t="shared" si="19"/>
        <v>0</v>
      </c>
    </row>
    <row r="142" spans="2:24" outlineLevel="1">
      <c r="B142" s="80">
        <f t="shared" si="20"/>
        <v>138</v>
      </c>
      <c r="C142" s="42" t="s">
        <v>79</v>
      </c>
      <c r="D142" s="42" t="s">
        <v>64</v>
      </c>
      <c r="E142" s="43" t="str">
        <f t="shared" si="21"/>
        <v>月</v>
      </c>
      <c r="F142" s="139"/>
      <c r="G142" s="44"/>
      <c r="H142" s="105"/>
      <c r="I142" s="41"/>
      <c r="J142" s="41"/>
      <c r="K142" s="112"/>
      <c r="L142" s="41"/>
      <c r="M142" s="41"/>
      <c r="N142" s="41" t="str">
        <f t="shared" si="22"/>
        <v/>
      </c>
      <c r="O142" s="115"/>
      <c r="P142" s="113"/>
      <c r="V142" s="5">
        <f t="shared" si="17"/>
        <v>0</v>
      </c>
      <c r="W142" s="5">
        <f t="shared" si="18"/>
        <v>0</v>
      </c>
      <c r="X142" s="5">
        <f t="shared" si="19"/>
        <v>0</v>
      </c>
    </row>
    <row r="143" spans="2:24" outlineLevel="1">
      <c r="B143" s="80">
        <f t="shared" si="20"/>
        <v>139</v>
      </c>
      <c r="C143" s="42" t="s">
        <v>79</v>
      </c>
      <c r="D143" s="42" t="s">
        <v>65</v>
      </c>
      <c r="E143" s="43" t="str">
        <f t="shared" si="21"/>
        <v>火</v>
      </c>
      <c r="F143" s="139"/>
      <c r="G143" s="44"/>
      <c r="H143" s="105"/>
      <c r="I143" s="41"/>
      <c r="J143" s="41"/>
      <c r="K143" s="41"/>
      <c r="L143" s="41"/>
      <c r="M143" s="41"/>
      <c r="N143" s="41" t="str">
        <f t="shared" si="22"/>
        <v/>
      </c>
      <c r="O143" s="115"/>
      <c r="P143" s="113"/>
      <c r="V143" s="5">
        <f t="shared" si="17"/>
        <v>0</v>
      </c>
      <c r="W143" s="5">
        <f t="shared" si="18"/>
        <v>0</v>
      </c>
      <c r="X143" s="5">
        <f t="shared" si="19"/>
        <v>0</v>
      </c>
    </row>
    <row r="144" spans="2:24" outlineLevel="1">
      <c r="B144" s="80">
        <f t="shared" si="20"/>
        <v>140</v>
      </c>
      <c r="C144" s="42" t="s">
        <v>79</v>
      </c>
      <c r="D144" s="42" t="s">
        <v>66</v>
      </c>
      <c r="E144" s="43" t="str">
        <f t="shared" si="21"/>
        <v>水</v>
      </c>
      <c r="F144" s="139"/>
      <c r="G144" s="44"/>
      <c r="H144" s="105"/>
      <c r="I144" s="41"/>
      <c r="J144" s="41"/>
      <c r="K144" s="112"/>
      <c r="L144" s="41"/>
      <c r="M144" s="41"/>
      <c r="N144" s="41" t="str">
        <f t="shared" si="22"/>
        <v/>
      </c>
      <c r="O144" s="115"/>
      <c r="P144" s="113"/>
      <c r="V144" s="5">
        <f t="shared" si="17"/>
        <v>0</v>
      </c>
      <c r="W144" s="5">
        <f t="shared" si="18"/>
        <v>0</v>
      </c>
      <c r="X144" s="5">
        <f t="shared" si="19"/>
        <v>0</v>
      </c>
    </row>
    <row r="145" spans="2:24" outlineLevel="1">
      <c r="B145" s="80">
        <f t="shared" si="20"/>
        <v>141</v>
      </c>
      <c r="C145" s="42" t="s">
        <v>79</v>
      </c>
      <c r="D145" s="42" t="s">
        <v>67</v>
      </c>
      <c r="E145" s="43" t="str">
        <f t="shared" si="21"/>
        <v>木</v>
      </c>
      <c r="F145" s="139"/>
      <c r="G145" s="44"/>
      <c r="H145" s="105"/>
      <c r="I145" s="41"/>
      <c r="J145" s="44"/>
      <c r="K145" s="112"/>
      <c r="L145" s="41"/>
      <c r="M145" s="41"/>
      <c r="N145" s="41" t="str">
        <f t="shared" si="22"/>
        <v/>
      </c>
      <c r="O145" s="115"/>
      <c r="P145" s="113"/>
      <c r="V145" s="5">
        <f t="shared" si="17"/>
        <v>0</v>
      </c>
      <c r="W145" s="5">
        <f t="shared" si="18"/>
        <v>0</v>
      </c>
      <c r="X145" s="5">
        <f t="shared" si="19"/>
        <v>0</v>
      </c>
    </row>
    <row r="146" spans="2:24" outlineLevel="1">
      <c r="B146" s="80">
        <f t="shared" si="20"/>
        <v>142</v>
      </c>
      <c r="C146" s="42" t="s">
        <v>79</v>
      </c>
      <c r="D146" s="42" t="s">
        <v>68</v>
      </c>
      <c r="E146" s="43" t="str">
        <f t="shared" si="21"/>
        <v>金</v>
      </c>
      <c r="F146" s="139"/>
      <c r="G146" s="44"/>
      <c r="H146" s="105"/>
      <c r="I146" s="41"/>
      <c r="J146" s="41"/>
      <c r="K146" s="41"/>
      <c r="L146" s="41"/>
      <c r="M146" s="41"/>
      <c r="N146" s="41" t="str">
        <f t="shared" si="22"/>
        <v/>
      </c>
      <c r="O146" s="115"/>
      <c r="P146" s="113"/>
      <c r="V146" s="5">
        <f t="shared" si="17"/>
        <v>0</v>
      </c>
      <c r="W146" s="5">
        <f t="shared" si="18"/>
        <v>0</v>
      </c>
      <c r="X146" s="5">
        <f t="shared" si="19"/>
        <v>0</v>
      </c>
    </row>
    <row r="147" spans="2:24" outlineLevel="1">
      <c r="B147" s="80">
        <f t="shared" si="20"/>
        <v>143</v>
      </c>
      <c r="C147" s="42" t="s">
        <v>79</v>
      </c>
      <c r="D147" s="42" t="s">
        <v>69</v>
      </c>
      <c r="E147" s="43" t="str">
        <f t="shared" si="21"/>
        <v>土</v>
      </c>
      <c r="F147" s="139"/>
      <c r="G147" s="44"/>
      <c r="H147" s="105"/>
      <c r="I147" s="41"/>
      <c r="J147" s="41"/>
      <c r="K147" s="112"/>
      <c r="L147" s="41"/>
      <c r="M147" s="41"/>
      <c r="N147" s="41" t="str">
        <f t="shared" si="22"/>
        <v/>
      </c>
      <c r="O147" s="115"/>
      <c r="P147" s="113"/>
      <c r="V147" s="5">
        <f t="shared" si="17"/>
        <v>0</v>
      </c>
      <c r="W147" s="5">
        <f t="shared" si="18"/>
        <v>0</v>
      </c>
      <c r="X147" s="5">
        <f t="shared" si="19"/>
        <v>0</v>
      </c>
    </row>
    <row r="148" spans="2:24" outlineLevel="1">
      <c r="B148" s="80">
        <f t="shared" si="20"/>
        <v>144</v>
      </c>
      <c r="C148" s="42" t="s">
        <v>79</v>
      </c>
      <c r="D148" s="42" t="s">
        <v>70</v>
      </c>
      <c r="E148" s="43" t="str">
        <f t="shared" si="21"/>
        <v>日</v>
      </c>
      <c r="F148" s="139"/>
      <c r="G148" s="44"/>
      <c r="H148" s="105"/>
      <c r="I148" s="41"/>
      <c r="J148" s="41"/>
      <c r="K148" s="41"/>
      <c r="L148" s="41"/>
      <c r="M148" s="41"/>
      <c r="N148" s="41" t="str">
        <f t="shared" si="22"/>
        <v/>
      </c>
      <c r="O148" s="115"/>
      <c r="P148" s="113"/>
      <c r="V148" s="5">
        <f t="shared" si="17"/>
        <v>0</v>
      </c>
      <c r="W148" s="5">
        <f t="shared" si="18"/>
        <v>0</v>
      </c>
      <c r="X148" s="5">
        <f t="shared" si="19"/>
        <v>0</v>
      </c>
    </row>
    <row r="149" spans="2:24" outlineLevel="1">
      <c r="B149" s="80">
        <f t="shared" si="20"/>
        <v>145</v>
      </c>
      <c r="C149" s="42" t="s">
        <v>79</v>
      </c>
      <c r="D149" s="42" t="s">
        <v>71</v>
      </c>
      <c r="E149" s="43" t="str">
        <f t="shared" si="21"/>
        <v>月</v>
      </c>
      <c r="F149" s="139"/>
      <c r="G149" s="44"/>
      <c r="H149" s="105"/>
      <c r="I149" s="41"/>
      <c r="J149" s="41"/>
      <c r="K149" s="41"/>
      <c r="L149" s="41"/>
      <c r="M149" s="41"/>
      <c r="N149" s="41" t="str">
        <f t="shared" si="22"/>
        <v/>
      </c>
      <c r="O149" s="115"/>
      <c r="P149" s="113"/>
      <c r="V149" s="5">
        <f t="shared" si="17"/>
        <v>0</v>
      </c>
      <c r="W149" s="5">
        <f t="shared" si="18"/>
        <v>0</v>
      </c>
      <c r="X149" s="5">
        <f t="shared" si="19"/>
        <v>0</v>
      </c>
    </row>
    <row r="150" spans="2:24" outlineLevel="1">
      <c r="B150" s="80">
        <f t="shared" si="20"/>
        <v>146</v>
      </c>
      <c r="C150" s="42" t="s">
        <v>79</v>
      </c>
      <c r="D150" s="42" t="s">
        <v>72</v>
      </c>
      <c r="E150" s="43" t="str">
        <f t="shared" si="21"/>
        <v>火</v>
      </c>
      <c r="F150" s="139"/>
      <c r="G150" s="44"/>
      <c r="H150" s="105"/>
      <c r="I150" s="41"/>
      <c r="J150" s="41"/>
      <c r="K150" s="41"/>
      <c r="L150" s="41"/>
      <c r="M150" s="41"/>
      <c r="N150" s="41" t="str">
        <f t="shared" si="22"/>
        <v/>
      </c>
      <c r="O150" s="115"/>
      <c r="P150" s="113"/>
      <c r="V150" s="5">
        <f t="shared" si="17"/>
        <v>0</v>
      </c>
      <c r="W150" s="5">
        <f t="shared" si="18"/>
        <v>0</v>
      </c>
      <c r="X150" s="5">
        <f t="shared" si="19"/>
        <v>0</v>
      </c>
    </row>
    <row r="151" spans="2:24" outlineLevel="1">
      <c r="B151" s="80">
        <f t="shared" si="20"/>
        <v>147</v>
      </c>
      <c r="C151" s="42" t="s">
        <v>79</v>
      </c>
      <c r="D151" s="42" t="s">
        <v>73</v>
      </c>
      <c r="E151" s="43" t="str">
        <f t="shared" si="21"/>
        <v>水</v>
      </c>
      <c r="F151" s="139"/>
      <c r="G151" s="44"/>
      <c r="H151" s="105"/>
      <c r="I151" s="41"/>
      <c r="J151" s="41"/>
      <c r="K151" s="41"/>
      <c r="L151" s="41"/>
      <c r="M151" s="41"/>
      <c r="N151" s="41" t="str">
        <f t="shared" si="22"/>
        <v/>
      </c>
      <c r="O151" s="115"/>
      <c r="P151" s="113"/>
      <c r="V151" s="5">
        <f t="shared" si="17"/>
        <v>0</v>
      </c>
      <c r="W151" s="5">
        <f t="shared" si="18"/>
        <v>0</v>
      </c>
      <c r="X151" s="5">
        <f t="shared" si="19"/>
        <v>0</v>
      </c>
    </row>
    <row r="152" spans="2:24" outlineLevel="1">
      <c r="B152" s="80">
        <f t="shared" si="20"/>
        <v>148</v>
      </c>
      <c r="C152" s="42" t="s">
        <v>79</v>
      </c>
      <c r="D152" s="42" t="s">
        <v>74</v>
      </c>
      <c r="E152" s="43" t="str">
        <f t="shared" si="21"/>
        <v>木</v>
      </c>
      <c r="F152" s="139"/>
      <c r="G152" s="44"/>
      <c r="H152" s="105"/>
      <c r="I152" s="41"/>
      <c r="J152" s="41"/>
      <c r="K152" s="112"/>
      <c r="L152" s="41"/>
      <c r="M152" s="41"/>
      <c r="N152" s="41" t="str">
        <f t="shared" si="22"/>
        <v/>
      </c>
      <c r="O152" s="115"/>
      <c r="P152" s="113"/>
      <c r="V152" s="5">
        <f t="shared" si="17"/>
        <v>0</v>
      </c>
      <c r="W152" s="5">
        <f t="shared" si="18"/>
        <v>0</v>
      </c>
      <c r="X152" s="5">
        <f t="shared" si="19"/>
        <v>0</v>
      </c>
    </row>
    <row r="153" spans="2:24" outlineLevel="1">
      <c r="B153" s="80">
        <f t="shared" si="20"/>
        <v>149</v>
      </c>
      <c r="C153" s="42" t="s">
        <v>79</v>
      </c>
      <c r="D153" s="42" t="s">
        <v>75</v>
      </c>
      <c r="E153" s="43" t="str">
        <f t="shared" si="21"/>
        <v>金</v>
      </c>
      <c r="F153" s="139"/>
      <c r="G153" s="41"/>
      <c r="H153" s="105"/>
      <c r="I153" s="41"/>
      <c r="J153" s="41"/>
      <c r="K153" s="41"/>
      <c r="L153" s="41"/>
      <c r="M153" s="41"/>
      <c r="N153" s="41" t="str">
        <f t="shared" si="22"/>
        <v/>
      </c>
      <c r="O153" s="115"/>
      <c r="P153" s="113"/>
      <c r="V153" s="5">
        <f t="shared" si="17"/>
        <v>0</v>
      </c>
      <c r="W153" s="5">
        <f t="shared" si="18"/>
        <v>0</v>
      </c>
      <c r="X153" s="5">
        <f t="shared" si="19"/>
        <v>0</v>
      </c>
    </row>
    <row r="154" spans="2:24" outlineLevel="1">
      <c r="B154" s="80">
        <f t="shared" si="20"/>
        <v>150</v>
      </c>
      <c r="C154" s="42" t="s">
        <v>79</v>
      </c>
      <c r="D154" s="42" t="s">
        <v>76</v>
      </c>
      <c r="E154" s="43" t="str">
        <f t="shared" si="21"/>
        <v>土</v>
      </c>
      <c r="F154" s="139"/>
      <c r="G154" s="44"/>
      <c r="H154" s="105"/>
      <c r="I154" s="41"/>
      <c r="J154" s="41"/>
      <c r="K154" s="112"/>
      <c r="L154" s="41"/>
      <c r="M154" s="41"/>
      <c r="N154" s="41" t="str">
        <f t="shared" si="22"/>
        <v/>
      </c>
      <c r="O154" s="115"/>
      <c r="P154" s="113"/>
      <c r="V154" s="5">
        <f t="shared" si="17"/>
        <v>0</v>
      </c>
      <c r="W154" s="5">
        <f t="shared" si="18"/>
        <v>0</v>
      </c>
      <c r="X154" s="5">
        <f t="shared" si="19"/>
        <v>0</v>
      </c>
    </row>
    <row r="155" spans="2:24" outlineLevel="1">
      <c r="B155" s="80">
        <f t="shared" si="20"/>
        <v>151</v>
      </c>
      <c r="C155" s="42" t="s">
        <v>79</v>
      </c>
      <c r="D155" s="42" t="s">
        <v>88</v>
      </c>
      <c r="E155" s="43" t="str">
        <f t="shared" si="21"/>
        <v>日</v>
      </c>
      <c r="F155" s="139"/>
      <c r="G155" s="41"/>
      <c r="H155" s="105"/>
      <c r="I155" s="41"/>
      <c r="J155" s="41"/>
      <c r="K155" s="41"/>
      <c r="L155" s="41"/>
      <c r="M155" s="41"/>
      <c r="N155" s="41" t="str">
        <f t="shared" si="22"/>
        <v/>
      </c>
      <c r="O155" s="115"/>
      <c r="P155" s="113"/>
      <c r="V155" s="5">
        <f t="shared" si="17"/>
        <v>0</v>
      </c>
      <c r="W155" s="5">
        <f t="shared" si="18"/>
        <v>0</v>
      </c>
      <c r="X155" s="5">
        <f t="shared" si="19"/>
        <v>0</v>
      </c>
    </row>
    <row r="156" spans="2:24">
      <c r="B156" s="80">
        <f t="shared" si="20"/>
        <v>152</v>
      </c>
      <c r="C156" s="42" t="s">
        <v>80</v>
      </c>
      <c r="D156" s="42" t="s">
        <v>46</v>
      </c>
      <c r="E156" s="43" t="str">
        <f t="shared" si="21"/>
        <v>月</v>
      </c>
      <c r="F156" s="139"/>
      <c r="G156" s="41"/>
      <c r="H156" s="105"/>
      <c r="I156" s="41"/>
      <c r="J156" s="41"/>
      <c r="K156" s="41"/>
      <c r="L156" s="41"/>
      <c r="M156" s="41"/>
      <c r="N156" s="41" t="str">
        <f t="shared" si="22"/>
        <v/>
      </c>
      <c r="O156" s="115"/>
      <c r="P156" s="113"/>
      <c r="V156" s="5">
        <f>F156</f>
        <v>0</v>
      </c>
      <c r="W156" s="5">
        <f>I156</f>
        <v>0</v>
      </c>
      <c r="X156" s="5">
        <f>V156+W156</f>
        <v>0</v>
      </c>
    </row>
    <row r="157" spans="2:24" outlineLevel="1">
      <c r="B157" s="80">
        <f t="shared" si="20"/>
        <v>153</v>
      </c>
      <c r="C157" s="42" t="s">
        <v>80</v>
      </c>
      <c r="D157" s="42" t="s">
        <v>48</v>
      </c>
      <c r="E157" s="43" t="str">
        <f t="shared" si="21"/>
        <v>火</v>
      </c>
      <c r="F157" s="139"/>
      <c r="G157" s="44"/>
      <c r="H157" s="105"/>
      <c r="I157" s="41"/>
      <c r="J157" s="41"/>
      <c r="K157" s="41"/>
      <c r="L157" s="41"/>
      <c r="M157" s="41"/>
      <c r="N157" s="41" t="str">
        <f t="shared" si="22"/>
        <v/>
      </c>
      <c r="O157" s="115"/>
      <c r="P157" s="113"/>
      <c r="V157" s="5">
        <f>V156+F157</f>
        <v>0</v>
      </c>
      <c r="W157" s="5">
        <f>W156+I157</f>
        <v>0</v>
      </c>
      <c r="X157" s="5">
        <f>V157+W157</f>
        <v>0</v>
      </c>
    </row>
    <row r="158" spans="2:24" outlineLevel="1">
      <c r="B158" s="80">
        <f t="shared" si="20"/>
        <v>154</v>
      </c>
      <c r="C158" s="42" t="s">
        <v>80</v>
      </c>
      <c r="D158" s="42" t="s">
        <v>49</v>
      </c>
      <c r="E158" s="43" t="str">
        <f t="shared" si="21"/>
        <v>水</v>
      </c>
      <c r="F158" s="139"/>
      <c r="G158" s="44"/>
      <c r="H158" s="105"/>
      <c r="I158" s="41"/>
      <c r="J158" s="41"/>
      <c r="K158" s="41"/>
      <c r="L158" s="41"/>
      <c r="M158" s="41"/>
      <c r="N158" s="41" t="str">
        <f t="shared" si="22"/>
        <v/>
      </c>
      <c r="O158" s="115"/>
      <c r="P158" s="113"/>
      <c r="V158" s="5">
        <f>V157+F158</f>
        <v>0</v>
      </c>
      <c r="W158" s="5">
        <f>W157+I158</f>
        <v>0</v>
      </c>
      <c r="X158" s="5">
        <f>V158+W158</f>
        <v>0</v>
      </c>
    </row>
    <row r="159" spans="2:24" outlineLevel="1">
      <c r="B159" s="80">
        <f t="shared" si="20"/>
        <v>155</v>
      </c>
      <c r="C159" s="42" t="s">
        <v>80</v>
      </c>
      <c r="D159" s="42" t="s">
        <v>50</v>
      </c>
      <c r="E159" s="43" t="str">
        <f t="shared" si="21"/>
        <v>木</v>
      </c>
      <c r="F159" s="139"/>
      <c r="G159" s="44"/>
      <c r="H159" s="105"/>
      <c r="I159" s="41"/>
      <c r="J159" s="41"/>
      <c r="K159" s="41"/>
      <c r="L159" s="41"/>
      <c r="M159" s="41"/>
      <c r="N159" s="41" t="str">
        <f t="shared" si="22"/>
        <v/>
      </c>
      <c r="O159" s="115"/>
      <c r="P159" s="113"/>
      <c r="V159" s="5">
        <f t="shared" ref="V159:V185" si="23">V158+F159</f>
        <v>0</v>
      </c>
      <c r="W159" s="5">
        <f t="shared" ref="W159:W185" si="24">W158+I159</f>
        <v>0</v>
      </c>
      <c r="X159" s="5">
        <f t="shared" ref="X159:X185" si="25">V159+W159</f>
        <v>0</v>
      </c>
    </row>
    <row r="160" spans="2:24" outlineLevel="1">
      <c r="B160" s="80">
        <f t="shared" si="20"/>
        <v>156</v>
      </c>
      <c r="C160" s="42" t="s">
        <v>80</v>
      </c>
      <c r="D160" s="42" t="s">
        <v>51</v>
      </c>
      <c r="E160" s="43" t="str">
        <f t="shared" si="21"/>
        <v>金</v>
      </c>
      <c r="F160" s="139"/>
      <c r="G160" s="44"/>
      <c r="H160" s="105"/>
      <c r="I160" s="41"/>
      <c r="J160" s="41"/>
      <c r="K160" s="112"/>
      <c r="L160" s="41"/>
      <c r="M160" s="41"/>
      <c r="N160" s="41" t="str">
        <f t="shared" si="22"/>
        <v/>
      </c>
      <c r="O160" s="115"/>
      <c r="P160" s="113"/>
      <c r="V160" s="5">
        <f t="shared" si="23"/>
        <v>0</v>
      </c>
      <c r="W160" s="5">
        <f t="shared" si="24"/>
        <v>0</v>
      </c>
      <c r="X160" s="5">
        <f t="shared" si="25"/>
        <v>0</v>
      </c>
    </row>
    <row r="161" spans="2:24" outlineLevel="1">
      <c r="B161" s="80">
        <f t="shared" si="20"/>
        <v>157</v>
      </c>
      <c r="C161" s="42" t="s">
        <v>80</v>
      </c>
      <c r="D161" s="42" t="s">
        <v>52</v>
      </c>
      <c r="E161" s="43" t="str">
        <f t="shared" si="21"/>
        <v>土</v>
      </c>
      <c r="F161" s="139"/>
      <c r="G161" s="44"/>
      <c r="H161" s="105"/>
      <c r="I161" s="41"/>
      <c r="J161" s="41"/>
      <c r="K161" s="41"/>
      <c r="L161" s="41"/>
      <c r="M161" s="41"/>
      <c r="N161" s="41" t="str">
        <f t="shared" si="22"/>
        <v/>
      </c>
      <c r="O161" s="115"/>
      <c r="P161" s="113"/>
      <c r="V161" s="5">
        <f t="shared" si="23"/>
        <v>0</v>
      </c>
      <c r="W161" s="5">
        <f t="shared" si="24"/>
        <v>0</v>
      </c>
      <c r="X161" s="5">
        <f t="shared" si="25"/>
        <v>0</v>
      </c>
    </row>
    <row r="162" spans="2:24" outlineLevel="1">
      <c r="B162" s="80">
        <f t="shared" si="20"/>
        <v>158</v>
      </c>
      <c r="C162" s="42" t="s">
        <v>80</v>
      </c>
      <c r="D162" s="42" t="s">
        <v>53</v>
      </c>
      <c r="E162" s="43" t="str">
        <f t="shared" si="21"/>
        <v>日</v>
      </c>
      <c r="F162" s="139"/>
      <c r="G162" s="44"/>
      <c r="H162" s="105"/>
      <c r="I162" s="41"/>
      <c r="J162" s="41"/>
      <c r="K162" s="41"/>
      <c r="L162" s="41"/>
      <c r="M162" s="41"/>
      <c r="N162" s="41" t="str">
        <f t="shared" si="22"/>
        <v/>
      </c>
      <c r="O162" s="115"/>
      <c r="P162" s="113"/>
      <c r="V162" s="5">
        <f t="shared" si="23"/>
        <v>0</v>
      </c>
      <c r="W162" s="5">
        <f t="shared" si="24"/>
        <v>0</v>
      </c>
      <c r="X162" s="5">
        <f t="shared" si="25"/>
        <v>0</v>
      </c>
    </row>
    <row r="163" spans="2:24" outlineLevel="1">
      <c r="B163" s="80">
        <f t="shared" si="20"/>
        <v>159</v>
      </c>
      <c r="C163" s="42" t="s">
        <v>80</v>
      </c>
      <c r="D163" s="42" t="s">
        <v>54</v>
      </c>
      <c r="E163" s="43" t="str">
        <f t="shared" si="21"/>
        <v>月</v>
      </c>
      <c r="F163" s="139"/>
      <c r="G163" s="44"/>
      <c r="H163" s="105"/>
      <c r="I163" s="41"/>
      <c r="J163" s="41"/>
      <c r="K163" s="112"/>
      <c r="L163" s="41"/>
      <c r="M163" s="41"/>
      <c r="N163" s="41" t="str">
        <f t="shared" si="22"/>
        <v/>
      </c>
      <c r="O163" s="115"/>
      <c r="P163" s="113"/>
      <c r="V163" s="5">
        <f t="shared" si="23"/>
        <v>0</v>
      </c>
      <c r="W163" s="5">
        <f t="shared" si="24"/>
        <v>0</v>
      </c>
      <c r="X163" s="5">
        <f t="shared" si="25"/>
        <v>0</v>
      </c>
    </row>
    <row r="164" spans="2:24" outlineLevel="1">
      <c r="B164" s="80">
        <f t="shared" si="20"/>
        <v>160</v>
      </c>
      <c r="C164" s="42" t="s">
        <v>80</v>
      </c>
      <c r="D164" s="42" t="s">
        <v>55</v>
      </c>
      <c r="E164" s="43" t="str">
        <f t="shared" si="21"/>
        <v>火</v>
      </c>
      <c r="F164" s="139"/>
      <c r="G164" s="44"/>
      <c r="H164" s="105"/>
      <c r="I164" s="41"/>
      <c r="J164" s="41"/>
      <c r="K164" s="41"/>
      <c r="L164" s="41"/>
      <c r="M164" s="41"/>
      <c r="N164" s="41" t="str">
        <f t="shared" si="22"/>
        <v/>
      </c>
      <c r="O164" s="115"/>
      <c r="P164" s="113"/>
      <c r="V164" s="5">
        <f t="shared" si="23"/>
        <v>0</v>
      </c>
      <c r="W164" s="5">
        <f t="shared" si="24"/>
        <v>0</v>
      </c>
      <c r="X164" s="5">
        <f t="shared" si="25"/>
        <v>0</v>
      </c>
    </row>
    <row r="165" spans="2:24" outlineLevel="1">
      <c r="B165" s="80">
        <f t="shared" si="20"/>
        <v>161</v>
      </c>
      <c r="C165" s="42" t="s">
        <v>80</v>
      </c>
      <c r="D165" s="42" t="s">
        <v>56</v>
      </c>
      <c r="E165" s="43" t="str">
        <f t="shared" si="21"/>
        <v>水</v>
      </c>
      <c r="F165" s="139"/>
      <c r="G165" s="44"/>
      <c r="H165" s="105"/>
      <c r="I165" s="41"/>
      <c r="J165" s="41"/>
      <c r="K165" s="41"/>
      <c r="L165" s="41"/>
      <c r="M165" s="41"/>
      <c r="N165" s="41" t="str">
        <f t="shared" si="22"/>
        <v/>
      </c>
      <c r="O165" s="115"/>
      <c r="P165" s="113"/>
      <c r="V165" s="5">
        <f t="shared" si="23"/>
        <v>0</v>
      </c>
      <c r="W165" s="5">
        <f t="shared" si="24"/>
        <v>0</v>
      </c>
      <c r="X165" s="5">
        <f t="shared" si="25"/>
        <v>0</v>
      </c>
    </row>
    <row r="166" spans="2:24" outlineLevel="1">
      <c r="B166" s="80">
        <f t="shared" si="20"/>
        <v>162</v>
      </c>
      <c r="C166" s="42" t="s">
        <v>80</v>
      </c>
      <c r="D166" s="42" t="s">
        <v>57</v>
      </c>
      <c r="E166" s="43" t="str">
        <f t="shared" si="21"/>
        <v>木</v>
      </c>
      <c r="F166" s="139"/>
      <c r="G166" s="44"/>
      <c r="H166" s="105"/>
      <c r="I166" s="41"/>
      <c r="J166" s="41"/>
      <c r="K166" s="112"/>
      <c r="L166" s="41"/>
      <c r="M166" s="41"/>
      <c r="N166" s="41" t="str">
        <f t="shared" si="22"/>
        <v/>
      </c>
      <c r="O166" s="115"/>
      <c r="P166" s="113"/>
      <c r="V166" s="5">
        <f t="shared" si="23"/>
        <v>0</v>
      </c>
      <c r="W166" s="5">
        <f t="shared" si="24"/>
        <v>0</v>
      </c>
      <c r="X166" s="5">
        <f t="shared" si="25"/>
        <v>0</v>
      </c>
    </row>
    <row r="167" spans="2:24" outlineLevel="1">
      <c r="B167" s="80">
        <f t="shared" si="20"/>
        <v>163</v>
      </c>
      <c r="C167" s="42" t="s">
        <v>80</v>
      </c>
      <c r="D167" s="42" t="s">
        <v>58</v>
      </c>
      <c r="E167" s="43" t="str">
        <f t="shared" si="21"/>
        <v>金</v>
      </c>
      <c r="F167" s="139"/>
      <c r="G167" s="44"/>
      <c r="H167" s="105"/>
      <c r="I167" s="41"/>
      <c r="J167" s="41"/>
      <c r="K167" s="112"/>
      <c r="L167" s="41"/>
      <c r="M167" s="41"/>
      <c r="N167" s="41" t="str">
        <f t="shared" si="22"/>
        <v/>
      </c>
      <c r="O167" s="115"/>
      <c r="P167" s="113"/>
      <c r="V167" s="5">
        <f t="shared" si="23"/>
        <v>0</v>
      </c>
      <c r="W167" s="5">
        <f t="shared" si="24"/>
        <v>0</v>
      </c>
      <c r="X167" s="5">
        <f t="shared" si="25"/>
        <v>0</v>
      </c>
    </row>
    <row r="168" spans="2:24" outlineLevel="1">
      <c r="B168" s="80">
        <f t="shared" si="20"/>
        <v>164</v>
      </c>
      <c r="C168" s="42" t="s">
        <v>80</v>
      </c>
      <c r="D168" s="42" t="s">
        <v>59</v>
      </c>
      <c r="E168" s="43" t="str">
        <f t="shared" si="21"/>
        <v>土</v>
      </c>
      <c r="F168" s="139"/>
      <c r="G168" s="44"/>
      <c r="H168" s="105"/>
      <c r="I168" s="41"/>
      <c r="J168" s="41"/>
      <c r="K168" s="112"/>
      <c r="L168" s="41"/>
      <c r="M168" s="41"/>
      <c r="N168" s="41" t="str">
        <f t="shared" si="22"/>
        <v/>
      </c>
      <c r="O168" s="115"/>
      <c r="P168" s="113"/>
      <c r="V168" s="5">
        <f t="shared" si="23"/>
        <v>0</v>
      </c>
      <c r="W168" s="5">
        <f t="shared" si="24"/>
        <v>0</v>
      </c>
      <c r="X168" s="5">
        <f t="shared" si="25"/>
        <v>0</v>
      </c>
    </row>
    <row r="169" spans="2:24" outlineLevel="1">
      <c r="B169" s="80">
        <f t="shared" si="20"/>
        <v>165</v>
      </c>
      <c r="C169" s="42" t="s">
        <v>80</v>
      </c>
      <c r="D169" s="42" t="s">
        <v>60</v>
      </c>
      <c r="E169" s="43" t="str">
        <f t="shared" si="21"/>
        <v>日</v>
      </c>
      <c r="F169" s="139"/>
      <c r="G169" s="44"/>
      <c r="H169" s="105"/>
      <c r="I169" s="41"/>
      <c r="J169" s="41"/>
      <c r="K169" s="112"/>
      <c r="L169" s="41"/>
      <c r="M169" s="41"/>
      <c r="N169" s="41" t="str">
        <f t="shared" si="22"/>
        <v/>
      </c>
      <c r="O169" s="115"/>
      <c r="P169" s="113"/>
      <c r="V169" s="5">
        <f t="shared" si="23"/>
        <v>0</v>
      </c>
      <c r="W169" s="5">
        <f t="shared" si="24"/>
        <v>0</v>
      </c>
      <c r="X169" s="5">
        <f t="shared" si="25"/>
        <v>0</v>
      </c>
    </row>
    <row r="170" spans="2:24" outlineLevel="1">
      <c r="B170" s="80">
        <f t="shared" si="20"/>
        <v>166</v>
      </c>
      <c r="C170" s="42" t="s">
        <v>80</v>
      </c>
      <c r="D170" s="42" t="s">
        <v>61</v>
      </c>
      <c r="E170" s="43" t="str">
        <f t="shared" si="21"/>
        <v>月</v>
      </c>
      <c r="F170" s="139"/>
      <c r="G170" s="41"/>
      <c r="H170" s="105"/>
      <c r="I170" s="41"/>
      <c r="J170" s="41"/>
      <c r="K170" s="41"/>
      <c r="L170" s="41"/>
      <c r="M170" s="41"/>
      <c r="N170" s="41" t="str">
        <f t="shared" si="22"/>
        <v/>
      </c>
      <c r="O170" s="115"/>
      <c r="P170" s="113"/>
      <c r="V170" s="5">
        <f t="shared" si="23"/>
        <v>0</v>
      </c>
      <c r="W170" s="5">
        <f t="shared" si="24"/>
        <v>0</v>
      </c>
      <c r="X170" s="5">
        <f t="shared" si="25"/>
        <v>0</v>
      </c>
    </row>
    <row r="171" spans="2:24" outlineLevel="1">
      <c r="B171" s="80">
        <f t="shared" si="20"/>
        <v>167</v>
      </c>
      <c r="C171" s="42" t="s">
        <v>80</v>
      </c>
      <c r="D171" s="42" t="s">
        <v>62</v>
      </c>
      <c r="E171" s="43" t="str">
        <f t="shared" si="21"/>
        <v>火</v>
      </c>
      <c r="F171" s="139"/>
      <c r="G171" s="41"/>
      <c r="H171" s="105"/>
      <c r="I171" s="41"/>
      <c r="J171" s="41"/>
      <c r="K171" s="41"/>
      <c r="L171" s="41"/>
      <c r="M171" s="41"/>
      <c r="N171" s="41" t="str">
        <f t="shared" si="22"/>
        <v/>
      </c>
      <c r="O171" s="115"/>
      <c r="P171" s="113"/>
      <c r="V171" s="5">
        <f t="shared" si="23"/>
        <v>0</v>
      </c>
      <c r="W171" s="5">
        <f t="shared" si="24"/>
        <v>0</v>
      </c>
      <c r="X171" s="5">
        <f t="shared" si="25"/>
        <v>0</v>
      </c>
    </row>
    <row r="172" spans="2:24" outlineLevel="1">
      <c r="B172" s="80">
        <f t="shared" si="20"/>
        <v>168</v>
      </c>
      <c r="C172" s="42" t="s">
        <v>80</v>
      </c>
      <c r="D172" s="42" t="s">
        <v>63</v>
      </c>
      <c r="E172" s="43" t="str">
        <f t="shared" si="21"/>
        <v>水</v>
      </c>
      <c r="F172" s="139"/>
      <c r="G172" s="44"/>
      <c r="H172" s="105"/>
      <c r="I172" s="41"/>
      <c r="J172" s="41"/>
      <c r="K172" s="112"/>
      <c r="L172" s="41"/>
      <c r="M172" s="41"/>
      <c r="N172" s="41" t="str">
        <f t="shared" si="22"/>
        <v/>
      </c>
      <c r="O172" s="115"/>
      <c r="P172" s="143"/>
      <c r="V172" s="5">
        <f t="shared" si="23"/>
        <v>0</v>
      </c>
      <c r="W172" s="5">
        <f t="shared" si="24"/>
        <v>0</v>
      </c>
      <c r="X172" s="5">
        <f t="shared" si="25"/>
        <v>0</v>
      </c>
    </row>
    <row r="173" spans="2:24" outlineLevel="1">
      <c r="B173" s="80">
        <f t="shared" si="20"/>
        <v>169</v>
      </c>
      <c r="C173" s="42" t="s">
        <v>80</v>
      </c>
      <c r="D173" s="42" t="s">
        <v>64</v>
      </c>
      <c r="E173" s="43" t="str">
        <f t="shared" si="21"/>
        <v>木</v>
      </c>
      <c r="F173" s="139"/>
      <c r="G173" s="44"/>
      <c r="H173" s="105"/>
      <c r="I173" s="41"/>
      <c r="J173" s="41"/>
      <c r="K173" s="112"/>
      <c r="L173" s="41"/>
      <c r="M173" s="41"/>
      <c r="N173" s="41" t="str">
        <f t="shared" si="22"/>
        <v/>
      </c>
      <c r="O173" s="115"/>
      <c r="P173" s="113"/>
      <c r="V173" s="5">
        <f t="shared" si="23"/>
        <v>0</v>
      </c>
      <c r="W173" s="5">
        <f t="shared" si="24"/>
        <v>0</v>
      </c>
      <c r="X173" s="5">
        <f t="shared" si="25"/>
        <v>0</v>
      </c>
    </row>
    <row r="174" spans="2:24" outlineLevel="1">
      <c r="B174" s="80">
        <f t="shared" si="20"/>
        <v>170</v>
      </c>
      <c r="C174" s="42" t="s">
        <v>80</v>
      </c>
      <c r="D174" s="42" t="s">
        <v>65</v>
      </c>
      <c r="E174" s="43" t="str">
        <f t="shared" si="21"/>
        <v>金</v>
      </c>
      <c r="F174" s="139"/>
      <c r="G174" s="44"/>
      <c r="H174" s="105"/>
      <c r="I174" s="41"/>
      <c r="J174" s="41"/>
      <c r="K174" s="41"/>
      <c r="L174" s="41"/>
      <c r="M174" s="41"/>
      <c r="N174" s="41" t="str">
        <f t="shared" si="22"/>
        <v/>
      </c>
      <c r="O174" s="115"/>
      <c r="P174" s="113"/>
      <c r="V174" s="5">
        <f t="shared" si="23"/>
        <v>0</v>
      </c>
      <c r="W174" s="5">
        <f t="shared" si="24"/>
        <v>0</v>
      </c>
      <c r="X174" s="5">
        <f t="shared" si="25"/>
        <v>0</v>
      </c>
    </row>
    <row r="175" spans="2:24" outlineLevel="1">
      <c r="B175" s="80">
        <f t="shared" si="20"/>
        <v>171</v>
      </c>
      <c r="C175" s="42" t="s">
        <v>80</v>
      </c>
      <c r="D175" s="42" t="s">
        <v>66</v>
      </c>
      <c r="E175" s="43" t="str">
        <f t="shared" si="21"/>
        <v>土</v>
      </c>
      <c r="F175" s="139"/>
      <c r="G175" s="44"/>
      <c r="H175" s="105"/>
      <c r="I175" s="41"/>
      <c r="J175" s="41"/>
      <c r="K175" s="41"/>
      <c r="L175" s="41"/>
      <c r="M175" s="41"/>
      <c r="N175" s="41" t="str">
        <f t="shared" si="22"/>
        <v/>
      </c>
      <c r="O175" s="115"/>
      <c r="P175" s="113"/>
      <c r="V175" s="5">
        <f t="shared" si="23"/>
        <v>0</v>
      </c>
      <c r="W175" s="5">
        <f t="shared" si="24"/>
        <v>0</v>
      </c>
      <c r="X175" s="5">
        <f t="shared" si="25"/>
        <v>0</v>
      </c>
    </row>
    <row r="176" spans="2:24" outlineLevel="1">
      <c r="B176" s="80">
        <f t="shared" si="20"/>
        <v>172</v>
      </c>
      <c r="C176" s="42" t="s">
        <v>80</v>
      </c>
      <c r="D176" s="42" t="s">
        <v>67</v>
      </c>
      <c r="E176" s="43" t="str">
        <f t="shared" si="21"/>
        <v>日</v>
      </c>
      <c r="F176" s="139"/>
      <c r="G176" s="44"/>
      <c r="H176" s="105"/>
      <c r="I176" s="41"/>
      <c r="J176" s="41"/>
      <c r="K176" s="41"/>
      <c r="L176" s="41"/>
      <c r="M176" s="41"/>
      <c r="N176" s="41" t="str">
        <f t="shared" si="22"/>
        <v/>
      </c>
      <c r="O176" s="115"/>
      <c r="P176" s="113"/>
      <c r="V176" s="5">
        <f t="shared" si="23"/>
        <v>0</v>
      </c>
      <c r="W176" s="5">
        <f t="shared" si="24"/>
        <v>0</v>
      </c>
      <c r="X176" s="5">
        <f t="shared" si="25"/>
        <v>0</v>
      </c>
    </row>
    <row r="177" spans="2:24" outlineLevel="1">
      <c r="B177" s="80">
        <f t="shared" si="20"/>
        <v>173</v>
      </c>
      <c r="C177" s="42" t="s">
        <v>80</v>
      </c>
      <c r="D177" s="42" t="s">
        <v>68</v>
      </c>
      <c r="E177" s="43" t="str">
        <f t="shared" si="21"/>
        <v>月</v>
      </c>
      <c r="F177" s="139"/>
      <c r="G177" s="41"/>
      <c r="H177" s="105"/>
      <c r="I177" s="41"/>
      <c r="J177" s="41"/>
      <c r="K177" s="41"/>
      <c r="L177" s="41"/>
      <c r="M177" s="41"/>
      <c r="N177" s="41" t="str">
        <f t="shared" si="22"/>
        <v/>
      </c>
      <c r="O177" s="115"/>
      <c r="P177" s="113"/>
      <c r="V177" s="5">
        <f t="shared" si="23"/>
        <v>0</v>
      </c>
      <c r="W177" s="5">
        <f t="shared" si="24"/>
        <v>0</v>
      </c>
      <c r="X177" s="5">
        <f t="shared" si="25"/>
        <v>0</v>
      </c>
    </row>
    <row r="178" spans="2:24" outlineLevel="1">
      <c r="B178" s="80">
        <f t="shared" si="20"/>
        <v>174</v>
      </c>
      <c r="C178" s="42" t="s">
        <v>80</v>
      </c>
      <c r="D178" s="42" t="s">
        <v>69</v>
      </c>
      <c r="E178" s="43" t="str">
        <f t="shared" si="21"/>
        <v>火</v>
      </c>
      <c r="F178" s="139"/>
      <c r="G178" s="41"/>
      <c r="H178" s="105"/>
      <c r="I178" s="41"/>
      <c r="J178" s="41"/>
      <c r="K178" s="41"/>
      <c r="L178" s="41"/>
      <c r="M178" s="41"/>
      <c r="N178" s="41" t="str">
        <f t="shared" si="22"/>
        <v/>
      </c>
      <c r="O178" s="115"/>
      <c r="P178" s="113"/>
      <c r="V178" s="5">
        <f t="shared" si="23"/>
        <v>0</v>
      </c>
      <c r="W178" s="5">
        <f t="shared" si="24"/>
        <v>0</v>
      </c>
      <c r="X178" s="5">
        <f t="shared" si="25"/>
        <v>0</v>
      </c>
    </row>
    <row r="179" spans="2:24" outlineLevel="1">
      <c r="B179" s="80">
        <f t="shared" si="20"/>
        <v>175</v>
      </c>
      <c r="C179" s="42" t="s">
        <v>80</v>
      </c>
      <c r="D179" s="42" t="s">
        <v>70</v>
      </c>
      <c r="E179" s="43" t="str">
        <f t="shared" si="21"/>
        <v>水</v>
      </c>
      <c r="F179" s="139"/>
      <c r="G179" s="44"/>
      <c r="H179" s="105"/>
      <c r="I179" s="41"/>
      <c r="J179" s="41"/>
      <c r="K179" s="41"/>
      <c r="L179" s="41"/>
      <c r="M179" s="41"/>
      <c r="N179" s="41" t="str">
        <f t="shared" si="22"/>
        <v/>
      </c>
      <c r="O179" s="115"/>
      <c r="P179" s="113"/>
      <c r="V179" s="5">
        <f t="shared" si="23"/>
        <v>0</v>
      </c>
      <c r="W179" s="5">
        <f t="shared" si="24"/>
        <v>0</v>
      </c>
      <c r="X179" s="5">
        <f t="shared" si="25"/>
        <v>0</v>
      </c>
    </row>
    <row r="180" spans="2:24" outlineLevel="1">
      <c r="B180" s="80">
        <f t="shared" si="20"/>
        <v>176</v>
      </c>
      <c r="C180" s="42" t="s">
        <v>80</v>
      </c>
      <c r="D180" s="42" t="s">
        <v>71</v>
      </c>
      <c r="E180" s="43" t="str">
        <f t="shared" si="21"/>
        <v>木</v>
      </c>
      <c r="F180" s="139"/>
      <c r="G180" s="41"/>
      <c r="H180" s="105"/>
      <c r="I180" s="41"/>
      <c r="J180" s="41"/>
      <c r="K180" s="41"/>
      <c r="L180" s="41"/>
      <c r="M180" s="41"/>
      <c r="N180" s="41" t="str">
        <f t="shared" si="22"/>
        <v/>
      </c>
      <c r="O180" s="115"/>
      <c r="P180" s="113"/>
      <c r="V180" s="5">
        <f t="shared" si="23"/>
        <v>0</v>
      </c>
      <c r="W180" s="5">
        <f t="shared" si="24"/>
        <v>0</v>
      </c>
      <c r="X180" s="5">
        <f t="shared" si="25"/>
        <v>0</v>
      </c>
    </row>
    <row r="181" spans="2:24" outlineLevel="1">
      <c r="B181" s="80">
        <f t="shared" si="20"/>
        <v>177</v>
      </c>
      <c r="C181" s="42" t="s">
        <v>80</v>
      </c>
      <c r="D181" s="42" t="s">
        <v>72</v>
      </c>
      <c r="E181" s="43" t="str">
        <f t="shared" si="21"/>
        <v>金</v>
      </c>
      <c r="F181" s="139"/>
      <c r="G181" s="44"/>
      <c r="H181" s="105"/>
      <c r="I181" s="41"/>
      <c r="J181" s="41"/>
      <c r="K181" s="41"/>
      <c r="L181" s="41"/>
      <c r="M181" s="41"/>
      <c r="N181" s="41" t="str">
        <f t="shared" si="22"/>
        <v/>
      </c>
      <c r="O181" s="115"/>
      <c r="P181" s="113"/>
      <c r="V181" s="5">
        <f t="shared" si="23"/>
        <v>0</v>
      </c>
      <c r="W181" s="5">
        <f t="shared" si="24"/>
        <v>0</v>
      </c>
      <c r="X181" s="5">
        <f t="shared" si="25"/>
        <v>0</v>
      </c>
    </row>
    <row r="182" spans="2:24" outlineLevel="1">
      <c r="B182" s="80">
        <f t="shared" si="20"/>
        <v>178</v>
      </c>
      <c r="C182" s="42" t="s">
        <v>80</v>
      </c>
      <c r="D182" s="42" t="s">
        <v>73</v>
      </c>
      <c r="E182" s="43" t="str">
        <f t="shared" si="21"/>
        <v>土</v>
      </c>
      <c r="F182" s="139"/>
      <c r="G182" s="44"/>
      <c r="H182" s="105"/>
      <c r="I182" s="41"/>
      <c r="J182" s="41"/>
      <c r="K182" s="112"/>
      <c r="L182" s="41"/>
      <c r="M182" s="41"/>
      <c r="N182" s="41" t="str">
        <f t="shared" si="22"/>
        <v/>
      </c>
      <c r="O182" s="115"/>
      <c r="P182" s="113"/>
      <c r="V182" s="5">
        <f t="shared" si="23"/>
        <v>0</v>
      </c>
      <c r="W182" s="5">
        <f t="shared" si="24"/>
        <v>0</v>
      </c>
      <c r="X182" s="5">
        <f t="shared" si="25"/>
        <v>0</v>
      </c>
    </row>
    <row r="183" spans="2:24" outlineLevel="1">
      <c r="B183" s="80">
        <f t="shared" si="20"/>
        <v>179</v>
      </c>
      <c r="C183" s="42" t="s">
        <v>80</v>
      </c>
      <c r="D183" s="42" t="s">
        <v>74</v>
      </c>
      <c r="E183" s="43" t="str">
        <f t="shared" si="21"/>
        <v>日</v>
      </c>
      <c r="F183" s="139"/>
      <c r="G183" s="44"/>
      <c r="H183" s="105"/>
      <c r="I183" s="41"/>
      <c r="J183" s="41"/>
      <c r="K183" s="112"/>
      <c r="L183" s="41"/>
      <c r="M183" s="41"/>
      <c r="N183" s="41" t="str">
        <f t="shared" si="22"/>
        <v/>
      </c>
      <c r="O183" s="115"/>
      <c r="P183" s="113"/>
      <c r="V183" s="5">
        <f t="shared" si="23"/>
        <v>0</v>
      </c>
      <c r="W183" s="5">
        <f t="shared" si="24"/>
        <v>0</v>
      </c>
      <c r="X183" s="5">
        <f t="shared" si="25"/>
        <v>0</v>
      </c>
    </row>
    <row r="184" spans="2:24" outlineLevel="1">
      <c r="B184" s="80">
        <f t="shared" si="20"/>
        <v>180</v>
      </c>
      <c r="C184" s="42" t="s">
        <v>80</v>
      </c>
      <c r="D184" s="42" t="s">
        <v>75</v>
      </c>
      <c r="E184" s="43" t="str">
        <f t="shared" si="21"/>
        <v>月</v>
      </c>
      <c r="F184" s="139"/>
      <c r="G184" s="44"/>
      <c r="H184" s="105"/>
      <c r="I184" s="41"/>
      <c r="J184" s="41"/>
      <c r="K184" s="41"/>
      <c r="L184" s="41"/>
      <c r="M184" s="41"/>
      <c r="N184" s="41" t="str">
        <f t="shared" si="22"/>
        <v/>
      </c>
      <c r="O184" s="115"/>
      <c r="P184" s="113"/>
      <c r="V184" s="5">
        <f t="shared" si="23"/>
        <v>0</v>
      </c>
      <c r="W184" s="5">
        <f t="shared" si="24"/>
        <v>0</v>
      </c>
      <c r="X184" s="5">
        <f t="shared" si="25"/>
        <v>0</v>
      </c>
    </row>
    <row r="185" spans="2:24" outlineLevel="1">
      <c r="B185" s="80">
        <f t="shared" si="20"/>
        <v>181</v>
      </c>
      <c r="C185" s="42" t="s">
        <v>80</v>
      </c>
      <c r="D185" s="42" t="s">
        <v>76</v>
      </c>
      <c r="E185" s="43" t="str">
        <f t="shared" si="21"/>
        <v>火</v>
      </c>
      <c r="F185" s="139"/>
      <c r="G185" s="44"/>
      <c r="H185" s="105"/>
      <c r="I185" s="41"/>
      <c r="J185" s="41"/>
      <c r="K185" s="41"/>
      <c r="L185" s="41"/>
      <c r="M185" s="41"/>
      <c r="N185" s="41" t="str">
        <f t="shared" si="22"/>
        <v/>
      </c>
      <c r="O185" s="115"/>
      <c r="P185" s="113"/>
      <c r="V185" s="5">
        <f t="shared" si="23"/>
        <v>0</v>
      </c>
      <c r="W185" s="5">
        <f t="shared" si="24"/>
        <v>0</v>
      </c>
      <c r="X185" s="5">
        <f t="shared" si="25"/>
        <v>0</v>
      </c>
    </row>
    <row r="186" spans="2:24">
      <c r="B186" s="80">
        <f t="shared" si="20"/>
        <v>182</v>
      </c>
      <c r="C186" s="42" t="s">
        <v>81</v>
      </c>
      <c r="D186" s="42" t="s">
        <v>46</v>
      </c>
      <c r="E186" s="43" t="str">
        <f t="shared" si="21"/>
        <v>水</v>
      </c>
      <c r="F186" s="139"/>
      <c r="G186" s="44"/>
      <c r="H186" s="105"/>
      <c r="I186" s="41"/>
      <c r="J186" s="41"/>
      <c r="K186" s="112"/>
      <c r="L186" s="41"/>
      <c r="M186" s="41"/>
      <c r="N186" s="41" t="str">
        <f t="shared" si="22"/>
        <v/>
      </c>
      <c r="O186" s="115"/>
      <c r="P186" s="113"/>
      <c r="V186" s="5">
        <f>F186</f>
        <v>0</v>
      </c>
      <c r="W186" s="5">
        <f>I186</f>
        <v>0</v>
      </c>
      <c r="X186" s="5">
        <f>V186+W186</f>
        <v>0</v>
      </c>
    </row>
    <row r="187" spans="2:24" ht="19.5" customHeight="1" outlineLevel="1">
      <c r="B187" s="80">
        <f t="shared" si="20"/>
        <v>183</v>
      </c>
      <c r="C187" s="42" t="s">
        <v>81</v>
      </c>
      <c r="D187" s="42" t="s">
        <v>48</v>
      </c>
      <c r="E187" s="43" t="str">
        <f t="shared" si="21"/>
        <v>木</v>
      </c>
      <c r="F187" s="139"/>
      <c r="G187" s="102"/>
      <c r="H187" s="105"/>
      <c r="I187" s="41"/>
      <c r="J187" s="41"/>
      <c r="K187" s="112"/>
      <c r="L187" s="41"/>
      <c r="M187" s="41"/>
      <c r="N187" s="41" t="str">
        <f t="shared" si="22"/>
        <v/>
      </c>
      <c r="O187" s="115"/>
      <c r="P187" s="113"/>
      <c r="V187" s="5">
        <f>V186+F187</f>
        <v>0</v>
      </c>
      <c r="W187" s="5">
        <f>W186+I187</f>
        <v>0</v>
      </c>
      <c r="X187" s="5">
        <f>V187+W187</f>
        <v>0</v>
      </c>
    </row>
    <row r="188" spans="2:24" ht="21" customHeight="1" outlineLevel="1">
      <c r="B188" s="80">
        <f t="shared" si="20"/>
        <v>184</v>
      </c>
      <c r="C188" s="42" t="s">
        <v>81</v>
      </c>
      <c r="D188" s="42" t="s">
        <v>49</v>
      </c>
      <c r="E188" s="43" t="str">
        <f t="shared" si="21"/>
        <v>金</v>
      </c>
      <c r="F188" s="139"/>
      <c r="G188" s="102"/>
      <c r="H188" s="105"/>
      <c r="I188" s="41"/>
      <c r="J188" s="41"/>
      <c r="K188" s="112"/>
      <c r="L188" s="41"/>
      <c r="M188" s="41"/>
      <c r="N188" s="41" t="str">
        <f t="shared" si="22"/>
        <v/>
      </c>
      <c r="O188" s="115"/>
      <c r="P188" s="113"/>
      <c r="V188" s="5">
        <f>V187+F188</f>
        <v>0</v>
      </c>
      <c r="W188" s="5">
        <f>W187+I188</f>
        <v>0</v>
      </c>
      <c r="X188" s="5">
        <f>V188+W188</f>
        <v>0</v>
      </c>
    </row>
    <row r="189" spans="2:24" ht="18.75" customHeight="1" outlineLevel="1">
      <c r="B189" s="80">
        <f t="shared" si="20"/>
        <v>185</v>
      </c>
      <c r="C189" s="42" t="s">
        <v>81</v>
      </c>
      <c r="D189" s="42" t="s">
        <v>50</v>
      </c>
      <c r="E189" s="43" t="str">
        <f t="shared" si="21"/>
        <v>土</v>
      </c>
      <c r="F189" s="142"/>
      <c r="G189" s="102"/>
      <c r="H189" s="105"/>
      <c r="I189" s="41"/>
      <c r="J189" s="41"/>
      <c r="K189" s="112"/>
      <c r="L189" s="41"/>
      <c r="M189" s="41"/>
      <c r="N189" s="41" t="str">
        <f t="shared" si="22"/>
        <v/>
      </c>
      <c r="O189" s="115"/>
      <c r="P189" s="113"/>
      <c r="V189" s="5">
        <f t="shared" ref="V189:V216" si="26">V188+F189</f>
        <v>0</v>
      </c>
      <c r="W189" s="5">
        <f t="shared" ref="W189:W216" si="27">W188+I189</f>
        <v>0</v>
      </c>
      <c r="X189" s="5">
        <f t="shared" ref="X189:X216" si="28">V189+W189</f>
        <v>0</v>
      </c>
    </row>
    <row r="190" spans="2:24" outlineLevel="1">
      <c r="B190" s="80">
        <f t="shared" si="20"/>
        <v>186</v>
      </c>
      <c r="C190" s="42" t="s">
        <v>81</v>
      </c>
      <c r="D190" s="42" t="s">
        <v>51</v>
      </c>
      <c r="E190" s="43" t="str">
        <f t="shared" si="21"/>
        <v>日</v>
      </c>
      <c r="F190" s="141"/>
      <c r="G190" s="44"/>
      <c r="H190" s="105"/>
      <c r="I190" s="41"/>
      <c r="J190" s="41"/>
      <c r="K190" s="112"/>
      <c r="L190" s="41"/>
      <c r="M190" s="41"/>
      <c r="N190" s="41" t="str">
        <f t="shared" si="22"/>
        <v/>
      </c>
      <c r="O190" s="115"/>
      <c r="P190" s="113"/>
      <c r="V190" s="5">
        <f t="shared" si="26"/>
        <v>0</v>
      </c>
      <c r="W190" s="5">
        <f t="shared" si="27"/>
        <v>0</v>
      </c>
      <c r="X190" s="5">
        <f t="shared" si="28"/>
        <v>0</v>
      </c>
    </row>
    <row r="191" spans="2:24" ht="20.25" customHeight="1" outlineLevel="1">
      <c r="B191" s="80">
        <f t="shared" si="20"/>
        <v>187</v>
      </c>
      <c r="C191" s="42" t="s">
        <v>81</v>
      </c>
      <c r="D191" s="42" t="s">
        <v>52</v>
      </c>
      <c r="E191" s="43" t="str">
        <f t="shared" si="21"/>
        <v>月</v>
      </c>
      <c r="F191" s="139"/>
      <c r="G191" s="44"/>
      <c r="H191" s="105"/>
      <c r="I191" s="41"/>
      <c r="J191" s="41"/>
      <c r="K191" s="112"/>
      <c r="L191" s="41"/>
      <c r="M191" s="41"/>
      <c r="N191" s="41" t="str">
        <f t="shared" si="22"/>
        <v/>
      </c>
      <c r="O191" s="115"/>
      <c r="P191" s="113"/>
      <c r="V191" s="5">
        <f t="shared" si="26"/>
        <v>0</v>
      </c>
      <c r="W191" s="5">
        <f t="shared" si="27"/>
        <v>0</v>
      </c>
      <c r="X191" s="5">
        <f t="shared" si="28"/>
        <v>0</v>
      </c>
    </row>
    <row r="192" spans="2:24" ht="19.5" customHeight="1" outlineLevel="1">
      <c r="B192" s="80">
        <f t="shared" si="20"/>
        <v>188</v>
      </c>
      <c r="C192" s="42" t="s">
        <v>81</v>
      </c>
      <c r="D192" s="42" t="s">
        <v>53</v>
      </c>
      <c r="E192" s="43" t="str">
        <f t="shared" si="21"/>
        <v>火</v>
      </c>
      <c r="F192" s="142"/>
      <c r="G192" s="44"/>
      <c r="H192" s="105"/>
      <c r="I192" s="41"/>
      <c r="J192" s="41"/>
      <c r="K192" s="112"/>
      <c r="L192" s="41"/>
      <c r="M192" s="41"/>
      <c r="N192" s="41" t="str">
        <f t="shared" si="22"/>
        <v/>
      </c>
      <c r="O192" s="115"/>
      <c r="P192" s="113"/>
      <c r="V192" s="5">
        <f t="shared" si="26"/>
        <v>0</v>
      </c>
      <c r="W192" s="5">
        <f t="shared" si="27"/>
        <v>0</v>
      </c>
      <c r="X192" s="5">
        <f t="shared" si="28"/>
        <v>0</v>
      </c>
    </row>
    <row r="193" spans="2:24" ht="18.75" customHeight="1" outlineLevel="1">
      <c r="B193" s="80">
        <f t="shared" si="20"/>
        <v>189</v>
      </c>
      <c r="C193" s="42" t="s">
        <v>81</v>
      </c>
      <c r="D193" s="42" t="s">
        <v>54</v>
      </c>
      <c r="E193" s="43" t="str">
        <f t="shared" si="21"/>
        <v>水</v>
      </c>
      <c r="F193" s="139"/>
      <c r="G193" s="44"/>
      <c r="H193" s="105"/>
      <c r="I193" s="41"/>
      <c r="J193" s="41"/>
      <c r="K193" s="41"/>
      <c r="L193" s="41"/>
      <c r="M193" s="41"/>
      <c r="N193" s="41" t="str">
        <f t="shared" si="22"/>
        <v/>
      </c>
      <c r="O193" s="115"/>
      <c r="P193" s="113"/>
      <c r="V193" s="5">
        <f t="shared" si="26"/>
        <v>0</v>
      </c>
      <c r="W193" s="5">
        <f t="shared" si="27"/>
        <v>0</v>
      </c>
      <c r="X193" s="5">
        <f t="shared" si="28"/>
        <v>0</v>
      </c>
    </row>
    <row r="194" spans="2:24" ht="18.75" customHeight="1" outlineLevel="1">
      <c r="B194" s="80">
        <f t="shared" ref="B194:B257" si="29">B193+1</f>
        <v>190</v>
      </c>
      <c r="C194" s="42" t="s">
        <v>81</v>
      </c>
      <c r="D194" s="42" t="s">
        <v>55</v>
      </c>
      <c r="E194" s="43" t="str">
        <f t="shared" si="21"/>
        <v>木</v>
      </c>
      <c r="F194" s="139"/>
      <c r="G194" s="41"/>
      <c r="H194" s="105"/>
      <c r="I194" s="41"/>
      <c r="J194" s="41"/>
      <c r="K194" s="41"/>
      <c r="L194" s="41"/>
      <c r="M194" s="41"/>
      <c r="N194" s="41" t="str">
        <f t="shared" si="22"/>
        <v/>
      </c>
      <c r="O194" s="115"/>
      <c r="P194" s="113"/>
      <c r="V194" s="5">
        <f t="shared" si="26"/>
        <v>0</v>
      </c>
      <c r="W194" s="5">
        <f t="shared" si="27"/>
        <v>0</v>
      </c>
      <c r="X194" s="5">
        <f t="shared" si="28"/>
        <v>0</v>
      </c>
    </row>
    <row r="195" spans="2:24" ht="18.75" customHeight="1" outlineLevel="1">
      <c r="B195" s="80">
        <f t="shared" si="29"/>
        <v>191</v>
      </c>
      <c r="C195" s="42" t="s">
        <v>81</v>
      </c>
      <c r="D195" s="42" t="s">
        <v>56</v>
      </c>
      <c r="E195" s="43" t="str">
        <f t="shared" si="21"/>
        <v>金</v>
      </c>
      <c r="F195" s="142"/>
      <c r="G195" s="44"/>
      <c r="H195" s="105"/>
      <c r="I195" s="41"/>
      <c r="J195" s="41"/>
      <c r="K195" s="112"/>
      <c r="L195" s="41"/>
      <c r="M195" s="41"/>
      <c r="N195" s="41" t="str">
        <f t="shared" si="22"/>
        <v/>
      </c>
      <c r="O195" s="115"/>
      <c r="P195" s="113"/>
      <c r="V195" s="5">
        <f t="shared" si="26"/>
        <v>0</v>
      </c>
      <c r="W195" s="5">
        <f t="shared" si="27"/>
        <v>0</v>
      </c>
      <c r="X195" s="5">
        <f t="shared" si="28"/>
        <v>0</v>
      </c>
    </row>
    <row r="196" spans="2:24" ht="18.75" customHeight="1" outlineLevel="1">
      <c r="B196" s="80">
        <f t="shared" si="29"/>
        <v>192</v>
      </c>
      <c r="C196" s="42" t="s">
        <v>81</v>
      </c>
      <c r="D196" s="42" t="s">
        <v>57</v>
      </c>
      <c r="E196" s="43" t="str">
        <f t="shared" ref="E196:E259" si="30">TEXT($B$2&amp;"/" &amp; C196 &amp;"/"&amp;D196,"aaa")</f>
        <v>土</v>
      </c>
      <c r="F196" s="139"/>
      <c r="G196" s="44"/>
      <c r="H196" s="105"/>
      <c r="I196" s="41"/>
      <c r="J196" s="41"/>
      <c r="K196" s="41"/>
      <c r="L196" s="41"/>
      <c r="M196" s="41"/>
      <c r="N196" s="41" t="str">
        <f t="shared" si="22"/>
        <v/>
      </c>
      <c r="O196" s="115"/>
      <c r="P196" s="113"/>
      <c r="V196" s="5">
        <f t="shared" si="26"/>
        <v>0</v>
      </c>
      <c r="W196" s="5">
        <f t="shared" si="27"/>
        <v>0</v>
      </c>
      <c r="X196" s="5">
        <f t="shared" si="28"/>
        <v>0</v>
      </c>
    </row>
    <row r="197" spans="2:24" ht="18.75" customHeight="1" outlineLevel="1">
      <c r="B197" s="80">
        <f t="shared" si="29"/>
        <v>193</v>
      </c>
      <c r="C197" s="42" t="s">
        <v>81</v>
      </c>
      <c r="D197" s="42" t="s">
        <v>58</v>
      </c>
      <c r="E197" s="43" t="str">
        <f t="shared" si="30"/>
        <v>日</v>
      </c>
      <c r="F197" s="139"/>
      <c r="G197" s="41"/>
      <c r="H197" s="105"/>
      <c r="I197" s="41"/>
      <c r="J197" s="41"/>
      <c r="K197" s="41"/>
      <c r="L197" s="41"/>
      <c r="M197" s="41"/>
      <c r="N197" s="41" t="str">
        <f t="shared" ref="N197:N260" si="31">IF(F197&lt;&gt;"",$B$2 &amp;"/" &amp; C197 &amp;"/"&amp; D197 &amp; "┃"&amp; F197 &amp; "km" &amp; "┃"  &amp; TEXT(G197,"h:mm:ss") &amp; "┃"  &amp; TEXT(H197,"m:ss")  &amp;  "┃"&amp; TEXT(K197,"hh:mm") &amp; "開始" &amp; "┃"&amp; L197 &amp; "┃"&amp; M197 &amp; "℃", "")</f>
        <v/>
      </c>
      <c r="O197" s="115"/>
      <c r="P197" s="113"/>
      <c r="V197" s="5">
        <f t="shared" si="26"/>
        <v>0</v>
      </c>
      <c r="W197" s="5">
        <f t="shared" si="27"/>
        <v>0</v>
      </c>
      <c r="X197" s="5">
        <f t="shared" si="28"/>
        <v>0</v>
      </c>
    </row>
    <row r="198" spans="2:24" ht="18.75" customHeight="1" outlineLevel="1">
      <c r="B198" s="80">
        <f t="shared" si="29"/>
        <v>194</v>
      </c>
      <c r="C198" s="42" t="s">
        <v>81</v>
      </c>
      <c r="D198" s="42" t="s">
        <v>59</v>
      </c>
      <c r="E198" s="43" t="str">
        <f t="shared" si="30"/>
        <v>月</v>
      </c>
      <c r="F198" s="139"/>
      <c r="G198" s="41"/>
      <c r="H198" s="105"/>
      <c r="I198" s="41"/>
      <c r="J198" s="41"/>
      <c r="K198" s="41"/>
      <c r="L198" s="41"/>
      <c r="M198" s="41"/>
      <c r="N198" s="41" t="str">
        <f t="shared" si="31"/>
        <v/>
      </c>
      <c r="O198" s="115"/>
      <c r="P198" s="113"/>
      <c r="V198" s="5">
        <f t="shared" si="26"/>
        <v>0</v>
      </c>
      <c r="W198" s="5">
        <f t="shared" si="27"/>
        <v>0</v>
      </c>
      <c r="X198" s="5">
        <f t="shared" si="28"/>
        <v>0</v>
      </c>
    </row>
    <row r="199" spans="2:24" ht="18.75" customHeight="1" outlineLevel="1">
      <c r="B199" s="80">
        <f t="shared" si="29"/>
        <v>195</v>
      </c>
      <c r="C199" s="42" t="s">
        <v>81</v>
      </c>
      <c r="D199" s="42" t="s">
        <v>60</v>
      </c>
      <c r="E199" s="43" t="str">
        <f t="shared" si="30"/>
        <v>火</v>
      </c>
      <c r="F199" s="139"/>
      <c r="G199" s="41"/>
      <c r="H199" s="105"/>
      <c r="I199" s="41"/>
      <c r="J199" s="41"/>
      <c r="K199" s="41"/>
      <c r="L199" s="41"/>
      <c r="M199" s="41"/>
      <c r="N199" s="41" t="str">
        <f t="shared" si="31"/>
        <v/>
      </c>
      <c r="O199" s="115"/>
      <c r="P199" s="113"/>
      <c r="V199" s="5">
        <f t="shared" si="26"/>
        <v>0</v>
      </c>
      <c r="W199" s="5">
        <f t="shared" si="27"/>
        <v>0</v>
      </c>
      <c r="X199" s="5">
        <f t="shared" si="28"/>
        <v>0</v>
      </c>
    </row>
    <row r="200" spans="2:24" ht="18.75" customHeight="1" outlineLevel="1">
      <c r="B200" s="80">
        <f t="shared" si="29"/>
        <v>196</v>
      </c>
      <c r="C200" s="42" t="s">
        <v>81</v>
      </c>
      <c r="D200" s="42" t="s">
        <v>61</v>
      </c>
      <c r="E200" s="43" t="str">
        <f t="shared" si="30"/>
        <v>水</v>
      </c>
      <c r="F200" s="139"/>
      <c r="G200" s="41"/>
      <c r="H200" s="105"/>
      <c r="I200" s="41"/>
      <c r="J200" s="41"/>
      <c r="K200" s="41"/>
      <c r="L200" s="41"/>
      <c r="M200" s="41"/>
      <c r="N200" s="41" t="str">
        <f t="shared" si="31"/>
        <v/>
      </c>
      <c r="O200" s="115"/>
      <c r="P200" s="113"/>
      <c r="V200" s="5">
        <f t="shared" si="26"/>
        <v>0</v>
      </c>
      <c r="W200" s="5">
        <f t="shared" si="27"/>
        <v>0</v>
      </c>
      <c r="X200" s="5">
        <f t="shared" si="28"/>
        <v>0</v>
      </c>
    </row>
    <row r="201" spans="2:24" ht="18.75" customHeight="1" outlineLevel="1">
      <c r="B201" s="80">
        <f t="shared" si="29"/>
        <v>197</v>
      </c>
      <c r="C201" s="42" t="s">
        <v>81</v>
      </c>
      <c r="D201" s="42" t="s">
        <v>62</v>
      </c>
      <c r="E201" s="43" t="str">
        <f t="shared" si="30"/>
        <v>木</v>
      </c>
      <c r="F201" s="139"/>
      <c r="G201" s="44"/>
      <c r="H201" s="105"/>
      <c r="I201" s="41"/>
      <c r="J201" s="41"/>
      <c r="K201" s="112"/>
      <c r="L201" s="41"/>
      <c r="M201" s="41"/>
      <c r="N201" s="41" t="str">
        <f t="shared" si="31"/>
        <v/>
      </c>
      <c r="O201" s="115"/>
      <c r="P201" s="113"/>
      <c r="V201" s="5">
        <f t="shared" si="26"/>
        <v>0</v>
      </c>
      <c r="W201" s="5">
        <f t="shared" si="27"/>
        <v>0</v>
      </c>
      <c r="X201" s="5">
        <f t="shared" si="28"/>
        <v>0</v>
      </c>
    </row>
    <row r="202" spans="2:24" ht="18.75" customHeight="1" outlineLevel="1">
      <c r="B202" s="80">
        <f t="shared" si="29"/>
        <v>198</v>
      </c>
      <c r="C202" s="42" t="s">
        <v>81</v>
      </c>
      <c r="D202" s="42" t="s">
        <v>63</v>
      </c>
      <c r="E202" s="43" t="str">
        <f t="shared" si="30"/>
        <v>金</v>
      </c>
      <c r="F202" s="139"/>
      <c r="G202" s="41"/>
      <c r="H202" s="105"/>
      <c r="I202" s="41"/>
      <c r="J202" s="41"/>
      <c r="K202" s="41"/>
      <c r="L202" s="41"/>
      <c r="M202" s="41"/>
      <c r="N202" s="41" t="str">
        <f t="shared" si="31"/>
        <v/>
      </c>
      <c r="O202" s="115"/>
      <c r="P202" s="113"/>
      <c r="V202" s="5">
        <f t="shared" si="26"/>
        <v>0</v>
      </c>
      <c r="W202" s="5">
        <f t="shared" si="27"/>
        <v>0</v>
      </c>
      <c r="X202" s="5">
        <f t="shared" si="28"/>
        <v>0</v>
      </c>
    </row>
    <row r="203" spans="2:24" ht="18.75" customHeight="1" outlineLevel="1">
      <c r="B203" s="80">
        <f t="shared" si="29"/>
        <v>199</v>
      </c>
      <c r="C203" s="42" t="s">
        <v>81</v>
      </c>
      <c r="D203" s="42" t="s">
        <v>64</v>
      </c>
      <c r="E203" s="43" t="str">
        <f t="shared" si="30"/>
        <v>土</v>
      </c>
      <c r="F203" s="139"/>
      <c r="G203" s="41"/>
      <c r="H203" s="105"/>
      <c r="I203" s="41"/>
      <c r="J203" s="41"/>
      <c r="K203" s="41"/>
      <c r="L203" s="41"/>
      <c r="M203" s="41"/>
      <c r="N203" s="41" t="str">
        <f t="shared" si="31"/>
        <v/>
      </c>
      <c r="O203" s="115"/>
      <c r="P203" s="113"/>
      <c r="V203" s="5">
        <f t="shared" si="26"/>
        <v>0</v>
      </c>
      <c r="W203" s="5">
        <f t="shared" si="27"/>
        <v>0</v>
      </c>
      <c r="X203" s="5">
        <f t="shared" si="28"/>
        <v>0</v>
      </c>
    </row>
    <row r="204" spans="2:24" ht="18.75" customHeight="1" outlineLevel="1">
      <c r="B204" s="80">
        <f t="shared" si="29"/>
        <v>200</v>
      </c>
      <c r="C204" s="42" t="s">
        <v>81</v>
      </c>
      <c r="D204" s="42" t="s">
        <v>65</v>
      </c>
      <c r="E204" s="43" t="str">
        <f t="shared" si="30"/>
        <v>日</v>
      </c>
      <c r="F204" s="139"/>
      <c r="G204" s="41"/>
      <c r="H204" s="105"/>
      <c r="I204" s="41"/>
      <c r="J204" s="41"/>
      <c r="K204" s="41"/>
      <c r="L204" s="41"/>
      <c r="M204" s="41"/>
      <c r="N204" s="41" t="str">
        <f t="shared" si="31"/>
        <v/>
      </c>
      <c r="O204" s="115"/>
      <c r="P204" s="113"/>
      <c r="V204" s="5">
        <f t="shared" si="26"/>
        <v>0</v>
      </c>
      <c r="W204" s="5">
        <f t="shared" si="27"/>
        <v>0</v>
      </c>
      <c r="X204" s="5">
        <f t="shared" si="28"/>
        <v>0</v>
      </c>
    </row>
    <row r="205" spans="2:24" ht="18.75" customHeight="1" outlineLevel="1">
      <c r="B205" s="80">
        <f t="shared" si="29"/>
        <v>201</v>
      </c>
      <c r="C205" s="42" t="s">
        <v>81</v>
      </c>
      <c r="D205" s="42" t="s">
        <v>66</v>
      </c>
      <c r="E205" s="43" t="str">
        <f t="shared" si="30"/>
        <v>月</v>
      </c>
      <c r="F205" s="139"/>
      <c r="G205" s="41"/>
      <c r="H205" s="105"/>
      <c r="I205" s="41"/>
      <c r="J205" s="41"/>
      <c r="K205" s="41"/>
      <c r="L205" s="41"/>
      <c r="M205" s="41"/>
      <c r="N205" s="41" t="str">
        <f t="shared" si="31"/>
        <v/>
      </c>
      <c r="O205" s="115"/>
      <c r="P205" s="113"/>
      <c r="V205" s="5">
        <f t="shared" si="26"/>
        <v>0</v>
      </c>
      <c r="W205" s="5">
        <f t="shared" si="27"/>
        <v>0</v>
      </c>
      <c r="X205" s="5">
        <f t="shared" si="28"/>
        <v>0</v>
      </c>
    </row>
    <row r="206" spans="2:24" ht="18.75" customHeight="1" outlineLevel="1">
      <c r="B206" s="80">
        <f t="shared" si="29"/>
        <v>202</v>
      </c>
      <c r="C206" s="42" t="s">
        <v>81</v>
      </c>
      <c r="D206" s="42" t="s">
        <v>67</v>
      </c>
      <c r="E206" s="43" t="str">
        <f t="shared" si="30"/>
        <v>火</v>
      </c>
      <c r="F206" s="139"/>
      <c r="G206" s="41"/>
      <c r="H206" s="105"/>
      <c r="I206" s="41"/>
      <c r="J206" s="41"/>
      <c r="K206" s="41"/>
      <c r="L206" s="41"/>
      <c r="M206" s="41"/>
      <c r="N206" s="41" t="str">
        <f t="shared" si="31"/>
        <v/>
      </c>
      <c r="O206" s="115"/>
      <c r="P206" s="113"/>
      <c r="V206" s="5">
        <f t="shared" si="26"/>
        <v>0</v>
      </c>
      <c r="W206" s="5">
        <f t="shared" si="27"/>
        <v>0</v>
      </c>
      <c r="X206" s="5">
        <f t="shared" si="28"/>
        <v>0</v>
      </c>
    </row>
    <row r="207" spans="2:24" ht="18.75" customHeight="1" outlineLevel="1">
      <c r="B207" s="80">
        <f t="shared" si="29"/>
        <v>203</v>
      </c>
      <c r="C207" s="42" t="s">
        <v>81</v>
      </c>
      <c r="D207" s="42" t="s">
        <v>68</v>
      </c>
      <c r="E207" s="43" t="str">
        <f t="shared" si="30"/>
        <v>水</v>
      </c>
      <c r="F207" s="141"/>
      <c r="G207" s="44"/>
      <c r="H207" s="105"/>
      <c r="I207" s="41"/>
      <c r="J207" s="41"/>
      <c r="K207" s="41"/>
      <c r="L207" s="41"/>
      <c r="M207" s="41"/>
      <c r="N207" s="41" t="str">
        <f t="shared" si="31"/>
        <v/>
      </c>
      <c r="O207" s="115"/>
      <c r="P207" s="113"/>
      <c r="V207" s="5">
        <f t="shared" si="26"/>
        <v>0</v>
      </c>
      <c r="W207" s="5">
        <f t="shared" si="27"/>
        <v>0</v>
      </c>
      <c r="X207" s="5">
        <f t="shared" si="28"/>
        <v>0</v>
      </c>
    </row>
    <row r="208" spans="2:24" ht="18.75" customHeight="1" outlineLevel="1">
      <c r="B208" s="80">
        <f t="shared" si="29"/>
        <v>204</v>
      </c>
      <c r="C208" s="42" t="s">
        <v>81</v>
      </c>
      <c r="D208" s="42" t="s">
        <v>69</v>
      </c>
      <c r="E208" s="43" t="str">
        <f t="shared" si="30"/>
        <v>木</v>
      </c>
      <c r="F208" s="141"/>
      <c r="G208" s="44"/>
      <c r="H208" s="105"/>
      <c r="I208" s="41"/>
      <c r="J208" s="41"/>
      <c r="K208" s="41"/>
      <c r="L208" s="41"/>
      <c r="M208" s="41"/>
      <c r="N208" s="41" t="str">
        <f t="shared" si="31"/>
        <v/>
      </c>
      <c r="O208" s="115"/>
      <c r="P208" s="113"/>
      <c r="V208" s="5">
        <f t="shared" si="26"/>
        <v>0</v>
      </c>
      <c r="W208" s="5">
        <f t="shared" si="27"/>
        <v>0</v>
      </c>
      <c r="X208" s="5">
        <f t="shared" si="28"/>
        <v>0</v>
      </c>
    </row>
    <row r="209" spans="2:24" ht="18.75" customHeight="1" outlineLevel="1">
      <c r="B209" s="80">
        <f t="shared" si="29"/>
        <v>205</v>
      </c>
      <c r="C209" s="42" t="s">
        <v>81</v>
      </c>
      <c r="D209" s="42" t="s">
        <v>70</v>
      </c>
      <c r="E209" s="43" t="str">
        <f t="shared" si="30"/>
        <v>金</v>
      </c>
      <c r="F209" s="141"/>
      <c r="G209" s="44"/>
      <c r="H209" s="105"/>
      <c r="I209" s="41"/>
      <c r="J209" s="41"/>
      <c r="K209" s="41"/>
      <c r="L209" s="41"/>
      <c r="M209" s="41"/>
      <c r="N209" s="41" t="str">
        <f t="shared" si="31"/>
        <v/>
      </c>
      <c r="O209" s="115"/>
      <c r="P209" s="113"/>
      <c r="V209" s="5">
        <f t="shared" si="26"/>
        <v>0</v>
      </c>
      <c r="W209" s="5">
        <f t="shared" si="27"/>
        <v>0</v>
      </c>
      <c r="X209" s="5">
        <f t="shared" si="28"/>
        <v>0</v>
      </c>
    </row>
    <row r="210" spans="2:24" ht="18.75" customHeight="1" outlineLevel="1">
      <c r="B210" s="80">
        <f t="shared" si="29"/>
        <v>206</v>
      </c>
      <c r="C210" s="42" t="s">
        <v>81</v>
      </c>
      <c r="D210" s="42" t="s">
        <v>71</v>
      </c>
      <c r="E210" s="43" t="str">
        <f t="shared" si="30"/>
        <v>土</v>
      </c>
      <c r="F210" s="141"/>
      <c r="G210" s="44"/>
      <c r="H210" s="105"/>
      <c r="I210" s="41"/>
      <c r="J210" s="41"/>
      <c r="K210" s="41"/>
      <c r="L210" s="41"/>
      <c r="M210" s="41"/>
      <c r="N210" s="41" t="str">
        <f t="shared" si="31"/>
        <v/>
      </c>
      <c r="O210" s="115"/>
      <c r="P210" s="113"/>
      <c r="V210" s="5">
        <f t="shared" si="26"/>
        <v>0</v>
      </c>
      <c r="W210" s="5">
        <f t="shared" si="27"/>
        <v>0</v>
      </c>
      <c r="X210" s="5">
        <f t="shared" si="28"/>
        <v>0</v>
      </c>
    </row>
    <row r="211" spans="2:24" ht="18.75" customHeight="1" outlineLevel="1">
      <c r="B211" s="80">
        <f t="shared" si="29"/>
        <v>207</v>
      </c>
      <c r="C211" s="42" t="s">
        <v>81</v>
      </c>
      <c r="D211" s="42" t="s">
        <v>72</v>
      </c>
      <c r="E211" s="43" t="str">
        <f t="shared" si="30"/>
        <v>日</v>
      </c>
      <c r="F211" s="141"/>
      <c r="G211" s="44"/>
      <c r="H211" s="105"/>
      <c r="I211" s="41"/>
      <c r="J211" s="41"/>
      <c r="K211" s="41"/>
      <c r="L211" s="41"/>
      <c r="M211" s="41"/>
      <c r="N211" s="41" t="str">
        <f t="shared" si="31"/>
        <v/>
      </c>
      <c r="O211" s="115"/>
      <c r="P211" s="113"/>
      <c r="V211" s="5">
        <f t="shared" si="26"/>
        <v>0</v>
      </c>
      <c r="W211" s="5">
        <f t="shared" si="27"/>
        <v>0</v>
      </c>
      <c r="X211" s="5">
        <f t="shared" si="28"/>
        <v>0</v>
      </c>
    </row>
    <row r="212" spans="2:24" ht="18.75" customHeight="1" outlineLevel="1">
      <c r="B212" s="80">
        <f t="shared" si="29"/>
        <v>208</v>
      </c>
      <c r="C212" s="42" t="s">
        <v>81</v>
      </c>
      <c r="D212" s="42" t="s">
        <v>73</v>
      </c>
      <c r="E212" s="43" t="str">
        <f t="shared" si="30"/>
        <v>月</v>
      </c>
      <c r="F212" s="141"/>
      <c r="G212" s="44"/>
      <c r="H212" s="105"/>
      <c r="I212" s="41"/>
      <c r="J212" s="41"/>
      <c r="K212" s="41"/>
      <c r="L212" s="41"/>
      <c r="M212" s="41"/>
      <c r="N212" s="41" t="str">
        <f t="shared" si="31"/>
        <v/>
      </c>
      <c r="O212" s="115"/>
      <c r="P212" s="113"/>
      <c r="V212" s="5">
        <f t="shared" si="26"/>
        <v>0</v>
      </c>
      <c r="W212" s="5">
        <f t="shared" si="27"/>
        <v>0</v>
      </c>
      <c r="X212" s="5">
        <f t="shared" si="28"/>
        <v>0</v>
      </c>
    </row>
    <row r="213" spans="2:24" ht="18.75" customHeight="1" outlineLevel="1">
      <c r="B213" s="80">
        <f t="shared" si="29"/>
        <v>209</v>
      </c>
      <c r="C213" s="42" t="s">
        <v>81</v>
      </c>
      <c r="D213" s="42" t="s">
        <v>74</v>
      </c>
      <c r="E213" s="43" t="str">
        <f t="shared" si="30"/>
        <v>火</v>
      </c>
      <c r="F213" s="141"/>
      <c r="G213" s="44"/>
      <c r="H213" s="105"/>
      <c r="I213" s="41"/>
      <c r="J213" s="41"/>
      <c r="K213" s="112"/>
      <c r="L213" s="41"/>
      <c r="M213" s="41"/>
      <c r="N213" s="41" t="str">
        <f t="shared" si="31"/>
        <v/>
      </c>
      <c r="O213" s="115"/>
      <c r="P213" s="113"/>
      <c r="V213" s="5">
        <f t="shared" si="26"/>
        <v>0</v>
      </c>
      <c r="W213" s="5">
        <f t="shared" si="27"/>
        <v>0</v>
      </c>
      <c r="X213" s="5">
        <f t="shared" si="28"/>
        <v>0</v>
      </c>
    </row>
    <row r="214" spans="2:24" ht="18.75" customHeight="1" outlineLevel="1">
      <c r="B214" s="80">
        <f t="shared" si="29"/>
        <v>210</v>
      </c>
      <c r="C214" s="42" t="s">
        <v>81</v>
      </c>
      <c r="D214" s="42" t="s">
        <v>75</v>
      </c>
      <c r="E214" s="43" t="str">
        <f t="shared" si="30"/>
        <v>水</v>
      </c>
      <c r="F214" s="141"/>
      <c r="G214" s="44"/>
      <c r="H214" s="105"/>
      <c r="I214" s="41"/>
      <c r="J214" s="41"/>
      <c r="K214" s="41"/>
      <c r="L214" s="41"/>
      <c r="M214" s="41"/>
      <c r="N214" s="41" t="str">
        <f t="shared" si="31"/>
        <v/>
      </c>
      <c r="O214" s="115"/>
      <c r="P214" s="113"/>
      <c r="V214" s="5">
        <f t="shared" si="26"/>
        <v>0</v>
      </c>
      <c r="W214" s="5">
        <f t="shared" si="27"/>
        <v>0</v>
      </c>
      <c r="X214" s="5">
        <f t="shared" si="28"/>
        <v>0</v>
      </c>
    </row>
    <row r="215" spans="2:24" ht="18.75" customHeight="1" outlineLevel="1">
      <c r="B215" s="80">
        <f t="shared" si="29"/>
        <v>211</v>
      </c>
      <c r="C215" s="42" t="s">
        <v>81</v>
      </c>
      <c r="D215" s="42" t="s">
        <v>76</v>
      </c>
      <c r="E215" s="43" t="str">
        <f t="shared" si="30"/>
        <v>木</v>
      </c>
      <c r="F215" s="141"/>
      <c r="G215" s="44"/>
      <c r="H215" s="105"/>
      <c r="I215" s="41"/>
      <c r="J215" s="41"/>
      <c r="K215" s="112"/>
      <c r="L215" s="41"/>
      <c r="M215" s="41"/>
      <c r="N215" s="41" t="str">
        <f t="shared" si="31"/>
        <v/>
      </c>
      <c r="O215" s="115"/>
      <c r="P215" s="113"/>
      <c r="V215" s="5">
        <f t="shared" si="26"/>
        <v>0</v>
      </c>
      <c r="W215" s="5">
        <f t="shared" si="27"/>
        <v>0</v>
      </c>
      <c r="X215" s="5">
        <f t="shared" si="28"/>
        <v>0</v>
      </c>
    </row>
    <row r="216" spans="2:24" ht="18.75" customHeight="1" outlineLevel="1">
      <c r="B216" s="80">
        <f t="shared" si="29"/>
        <v>212</v>
      </c>
      <c r="C216" s="42" t="s">
        <v>81</v>
      </c>
      <c r="D216" s="42" t="s">
        <v>88</v>
      </c>
      <c r="E216" s="43" t="str">
        <f t="shared" si="30"/>
        <v>金</v>
      </c>
      <c r="F216" s="141"/>
      <c r="G216" s="44"/>
      <c r="H216" s="105"/>
      <c r="I216" s="41"/>
      <c r="J216" s="41"/>
      <c r="K216" s="112"/>
      <c r="L216" s="41"/>
      <c r="M216" s="41"/>
      <c r="N216" s="41" t="str">
        <f t="shared" si="31"/>
        <v/>
      </c>
      <c r="O216" s="115"/>
      <c r="P216" s="113"/>
      <c r="V216" s="5">
        <f t="shared" si="26"/>
        <v>0</v>
      </c>
      <c r="W216" s="5">
        <f t="shared" si="27"/>
        <v>0</v>
      </c>
      <c r="X216" s="5">
        <f t="shared" si="28"/>
        <v>0</v>
      </c>
    </row>
    <row r="217" spans="2:24" ht="18.75" customHeight="1">
      <c r="B217" s="80">
        <f t="shared" si="29"/>
        <v>213</v>
      </c>
      <c r="C217" s="42" t="s">
        <v>82</v>
      </c>
      <c r="D217" s="42" t="s">
        <v>46</v>
      </c>
      <c r="E217" s="43" t="str">
        <f t="shared" si="30"/>
        <v>土</v>
      </c>
      <c r="F217" s="139"/>
      <c r="G217" s="44"/>
      <c r="H217" s="105"/>
      <c r="I217" s="41"/>
      <c r="J217" s="41"/>
      <c r="K217" s="112"/>
      <c r="L217" s="41"/>
      <c r="M217" s="41"/>
      <c r="N217" s="41" t="str">
        <f t="shared" si="31"/>
        <v/>
      </c>
      <c r="O217" s="115"/>
      <c r="P217" s="113"/>
      <c r="V217" s="5">
        <f>F217</f>
        <v>0</v>
      </c>
      <c r="W217" s="5">
        <f>I217</f>
        <v>0</v>
      </c>
      <c r="X217" s="5">
        <f>V217+W217</f>
        <v>0</v>
      </c>
    </row>
    <row r="218" spans="2:24" ht="18.75" customHeight="1" outlineLevel="1">
      <c r="B218" s="80">
        <f t="shared" si="29"/>
        <v>214</v>
      </c>
      <c r="C218" s="42" t="s">
        <v>82</v>
      </c>
      <c r="D218" s="42" t="s">
        <v>48</v>
      </c>
      <c r="E218" s="43" t="str">
        <f t="shared" si="30"/>
        <v>日</v>
      </c>
      <c r="F218" s="139"/>
      <c r="G218" s="44"/>
      <c r="H218" s="105"/>
      <c r="I218" s="41"/>
      <c r="J218" s="41"/>
      <c r="K218" s="112"/>
      <c r="L218" s="41"/>
      <c r="M218" s="41"/>
      <c r="N218" s="41" t="str">
        <f t="shared" si="31"/>
        <v/>
      </c>
      <c r="O218" s="115"/>
      <c r="P218" s="113"/>
      <c r="V218" s="5">
        <f>V217+F218</f>
        <v>0</v>
      </c>
      <c r="W218" s="5">
        <f>W217+I218</f>
        <v>0</v>
      </c>
      <c r="X218" s="5">
        <f>V218+W218</f>
        <v>0</v>
      </c>
    </row>
    <row r="219" spans="2:24" ht="18.75" customHeight="1" outlineLevel="1">
      <c r="B219" s="80">
        <f t="shared" si="29"/>
        <v>215</v>
      </c>
      <c r="C219" s="42" t="s">
        <v>82</v>
      </c>
      <c r="D219" s="42" t="s">
        <v>49</v>
      </c>
      <c r="E219" s="43" t="str">
        <f t="shared" si="30"/>
        <v>月</v>
      </c>
      <c r="F219" s="142"/>
      <c r="G219" s="102"/>
      <c r="H219" s="105"/>
      <c r="I219" s="41"/>
      <c r="J219" s="41"/>
      <c r="K219" s="41"/>
      <c r="L219" s="41"/>
      <c r="M219" s="41"/>
      <c r="N219" s="41" t="str">
        <f t="shared" si="31"/>
        <v/>
      </c>
      <c r="O219" s="115"/>
      <c r="P219" s="113"/>
      <c r="V219" s="5">
        <f>V218+F219</f>
        <v>0</v>
      </c>
      <c r="W219" s="5">
        <f>W218+I219</f>
        <v>0</v>
      </c>
      <c r="X219" s="5">
        <f>V219+W219</f>
        <v>0</v>
      </c>
    </row>
    <row r="220" spans="2:24" ht="18.75" customHeight="1" outlineLevel="1">
      <c r="B220" s="80">
        <f t="shared" si="29"/>
        <v>216</v>
      </c>
      <c r="C220" s="42" t="s">
        <v>82</v>
      </c>
      <c r="D220" s="42" t="s">
        <v>50</v>
      </c>
      <c r="E220" s="43" t="str">
        <f t="shared" si="30"/>
        <v>火</v>
      </c>
      <c r="F220" s="142"/>
      <c r="G220" s="102"/>
      <c r="H220" s="105"/>
      <c r="I220" s="41"/>
      <c r="J220" s="41"/>
      <c r="K220" s="41"/>
      <c r="L220" s="41"/>
      <c r="M220" s="41"/>
      <c r="N220" s="41" t="str">
        <f t="shared" si="31"/>
        <v/>
      </c>
      <c r="O220" s="115"/>
      <c r="P220" s="113"/>
      <c r="V220" s="5">
        <f t="shared" ref="V220:V247" si="32">V219+F220</f>
        <v>0</v>
      </c>
      <c r="W220" s="5">
        <f t="shared" ref="W220:W247" si="33">W219+I220</f>
        <v>0</v>
      </c>
      <c r="X220" s="5">
        <f t="shared" ref="X220:X247" si="34">V220+W220</f>
        <v>0</v>
      </c>
    </row>
    <row r="221" spans="2:24" ht="18.75" customHeight="1" outlineLevel="1">
      <c r="B221" s="80">
        <f t="shared" si="29"/>
        <v>217</v>
      </c>
      <c r="C221" s="42" t="s">
        <v>82</v>
      </c>
      <c r="D221" s="42" t="s">
        <v>51</v>
      </c>
      <c r="E221" s="43" t="str">
        <f t="shared" si="30"/>
        <v>水</v>
      </c>
      <c r="F221" s="141"/>
      <c r="G221" s="44"/>
      <c r="H221" s="105"/>
      <c r="I221" s="41"/>
      <c r="J221" s="41"/>
      <c r="K221" s="41"/>
      <c r="L221" s="41"/>
      <c r="M221" s="41"/>
      <c r="N221" s="41" t="str">
        <f t="shared" si="31"/>
        <v/>
      </c>
      <c r="O221" s="115"/>
      <c r="P221" s="113"/>
      <c r="V221" s="5">
        <f t="shared" si="32"/>
        <v>0</v>
      </c>
      <c r="W221" s="5">
        <f t="shared" si="33"/>
        <v>0</v>
      </c>
      <c r="X221" s="5">
        <f t="shared" si="34"/>
        <v>0</v>
      </c>
    </row>
    <row r="222" spans="2:24" ht="18.75" customHeight="1" outlineLevel="1">
      <c r="B222" s="80">
        <f t="shared" si="29"/>
        <v>218</v>
      </c>
      <c r="C222" s="42" t="s">
        <v>82</v>
      </c>
      <c r="D222" s="42" t="s">
        <v>52</v>
      </c>
      <c r="E222" s="43" t="str">
        <f t="shared" si="30"/>
        <v>木</v>
      </c>
      <c r="F222" s="141"/>
      <c r="G222" s="44"/>
      <c r="H222" s="105"/>
      <c r="I222" s="41"/>
      <c r="J222" s="41"/>
      <c r="K222" s="112"/>
      <c r="L222" s="41"/>
      <c r="M222" s="41"/>
      <c r="N222" s="41" t="str">
        <f t="shared" si="31"/>
        <v/>
      </c>
      <c r="O222" s="115"/>
      <c r="P222" s="113"/>
      <c r="V222" s="5">
        <f t="shared" si="32"/>
        <v>0</v>
      </c>
      <c r="W222" s="5">
        <f t="shared" si="33"/>
        <v>0</v>
      </c>
      <c r="X222" s="5">
        <f t="shared" si="34"/>
        <v>0</v>
      </c>
    </row>
    <row r="223" spans="2:24" ht="18.75" customHeight="1" outlineLevel="1">
      <c r="B223" s="80">
        <f t="shared" si="29"/>
        <v>219</v>
      </c>
      <c r="C223" s="42" t="s">
        <v>82</v>
      </c>
      <c r="D223" s="42" t="s">
        <v>53</v>
      </c>
      <c r="E223" s="43" t="str">
        <f t="shared" si="30"/>
        <v>金</v>
      </c>
      <c r="F223" s="141"/>
      <c r="G223" s="44"/>
      <c r="H223" s="105"/>
      <c r="I223" s="41"/>
      <c r="J223" s="44"/>
      <c r="K223" s="112"/>
      <c r="L223" s="41"/>
      <c r="M223" s="41"/>
      <c r="N223" s="41" t="str">
        <f t="shared" si="31"/>
        <v/>
      </c>
      <c r="O223" s="115"/>
      <c r="P223" s="113"/>
      <c r="V223" s="5">
        <f t="shared" si="32"/>
        <v>0</v>
      </c>
      <c r="W223" s="5">
        <f t="shared" si="33"/>
        <v>0</v>
      </c>
      <c r="X223" s="5">
        <f t="shared" si="34"/>
        <v>0</v>
      </c>
    </row>
    <row r="224" spans="2:24" ht="18.75" customHeight="1" outlineLevel="1">
      <c r="B224" s="80">
        <f t="shared" si="29"/>
        <v>220</v>
      </c>
      <c r="C224" s="42" t="s">
        <v>82</v>
      </c>
      <c r="D224" s="42" t="s">
        <v>54</v>
      </c>
      <c r="E224" s="43" t="str">
        <f t="shared" si="30"/>
        <v>土</v>
      </c>
      <c r="F224" s="141"/>
      <c r="G224" s="44"/>
      <c r="H224" s="105"/>
      <c r="I224" s="41"/>
      <c r="J224" s="41"/>
      <c r="K224" s="112"/>
      <c r="L224" s="41"/>
      <c r="M224" s="41"/>
      <c r="N224" s="41" t="str">
        <f t="shared" si="31"/>
        <v/>
      </c>
      <c r="O224" s="115"/>
      <c r="P224" s="113"/>
      <c r="V224" s="5">
        <f t="shared" si="32"/>
        <v>0</v>
      </c>
      <c r="W224" s="5">
        <f t="shared" si="33"/>
        <v>0</v>
      </c>
      <c r="X224" s="5">
        <f t="shared" si="34"/>
        <v>0</v>
      </c>
    </row>
    <row r="225" spans="2:24" ht="18.75" customHeight="1" outlineLevel="1">
      <c r="B225" s="80">
        <f t="shared" si="29"/>
        <v>221</v>
      </c>
      <c r="C225" s="42" t="s">
        <v>82</v>
      </c>
      <c r="D225" s="42" t="s">
        <v>55</v>
      </c>
      <c r="E225" s="43" t="str">
        <f t="shared" si="30"/>
        <v>日</v>
      </c>
      <c r="F225" s="141"/>
      <c r="G225" s="44"/>
      <c r="H225" s="105"/>
      <c r="I225" s="41"/>
      <c r="J225" s="41"/>
      <c r="K225" s="112"/>
      <c r="L225" s="41"/>
      <c r="M225" s="41"/>
      <c r="N225" s="41" t="str">
        <f t="shared" si="31"/>
        <v/>
      </c>
      <c r="O225" s="115"/>
      <c r="P225" s="113"/>
      <c r="V225" s="5">
        <f t="shared" si="32"/>
        <v>0</v>
      </c>
      <c r="W225" s="5">
        <f t="shared" si="33"/>
        <v>0</v>
      </c>
      <c r="X225" s="5">
        <f t="shared" si="34"/>
        <v>0</v>
      </c>
    </row>
    <row r="226" spans="2:24" ht="18.75" customHeight="1" outlineLevel="1">
      <c r="B226" s="80">
        <f t="shared" si="29"/>
        <v>222</v>
      </c>
      <c r="C226" s="42" t="s">
        <v>82</v>
      </c>
      <c r="D226" s="42" t="s">
        <v>56</v>
      </c>
      <c r="E226" s="43" t="str">
        <f t="shared" si="30"/>
        <v>月</v>
      </c>
      <c r="F226" s="141"/>
      <c r="G226" s="44"/>
      <c r="H226" s="105"/>
      <c r="I226" s="41"/>
      <c r="J226" s="41"/>
      <c r="K226" s="41"/>
      <c r="L226" s="41"/>
      <c r="M226" s="41"/>
      <c r="N226" s="41" t="str">
        <f t="shared" si="31"/>
        <v/>
      </c>
      <c r="O226" s="115"/>
      <c r="P226" s="113"/>
      <c r="V226" s="5">
        <f t="shared" si="32"/>
        <v>0</v>
      </c>
      <c r="W226" s="5">
        <f t="shared" si="33"/>
        <v>0</v>
      </c>
      <c r="X226" s="5">
        <f t="shared" si="34"/>
        <v>0</v>
      </c>
    </row>
    <row r="227" spans="2:24" ht="18.75" customHeight="1" outlineLevel="1">
      <c r="B227" s="80">
        <f t="shared" si="29"/>
        <v>223</v>
      </c>
      <c r="C227" s="42" t="s">
        <v>82</v>
      </c>
      <c r="D227" s="42" t="s">
        <v>57</v>
      </c>
      <c r="E227" s="43" t="str">
        <f t="shared" si="30"/>
        <v>火</v>
      </c>
      <c r="F227" s="141"/>
      <c r="G227" s="44"/>
      <c r="H227" s="105"/>
      <c r="I227" s="41"/>
      <c r="J227" s="41"/>
      <c r="K227" s="112"/>
      <c r="L227" s="41"/>
      <c r="M227" s="41"/>
      <c r="N227" s="41" t="str">
        <f t="shared" si="31"/>
        <v/>
      </c>
      <c r="O227" s="115"/>
      <c r="P227" s="113"/>
      <c r="V227" s="5">
        <f t="shared" si="32"/>
        <v>0</v>
      </c>
      <c r="W227" s="5">
        <f t="shared" si="33"/>
        <v>0</v>
      </c>
      <c r="X227" s="5">
        <f t="shared" si="34"/>
        <v>0</v>
      </c>
    </row>
    <row r="228" spans="2:24" ht="18.75" customHeight="1" outlineLevel="1">
      <c r="B228" s="80">
        <f t="shared" si="29"/>
        <v>224</v>
      </c>
      <c r="C228" s="42" t="s">
        <v>82</v>
      </c>
      <c r="D228" s="42" t="s">
        <v>58</v>
      </c>
      <c r="E228" s="43" t="str">
        <f t="shared" si="30"/>
        <v>水</v>
      </c>
      <c r="F228" s="141"/>
      <c r="G228" s="44"/>
      <c r="H228" s="105"/>
      <c r="I228" s="41"/>
      <c r="J228" s="41"/>
      <c r="K228" s="41"/>
      <c r="L228" s="41"/>
      <c r="M228" s="41"/>
      <c r="N228" s="41" t="str">
        <f t="shared" si="31"/>
        <v/>
      </c>
      <c r="O228" s="115"/>
      <c r="P228" s="113"/>
      <c r="V228" s="5">
        <f t="shared" si="32"/>
        <v>0</v>
      </c>
      <c r="W228" s="5">
        <f t="shared" si="33"/>
        <v>0</v>
      </c>
      <c r="X228" s="5">
        <f t="shared" si="34"/>
        <v>0</v>
      </c>
    </row>
    <row r="229" spans="2:24" ht="18.75" customHeight="1" outlineLevel="1">
      <c r="B229" s="80">
        <f t="shared" si="29"/>
        <v>225</v>
      </c>
      <c r="C229" s="42" t="s">
        <v>82</v>
      </c>
      <c r="D229" s="42" t="s">
        <v>59</v>
      </c>
      <c r="E229" s="43" t="str">
        <f t="shared" si="30"/>
        <v>木</v>
      </c>
      <c r="F229" s="141"/>
      <c r="G229" s="44"/>
      <c r="H229" s="105"/>
      <c r="I229" s="41"/>
      <c r="J229" s="41"/>
      <c r="K229" s="112"/>
      <c r="L229" s="41"/>
      <c r="M229" s="41"/>
      <c r="N229" s="41" t="str">
        <f t="shared" si="31"/>
        <v/>
      </c>
      <c r="O229" s="115"/>
      <c r="P229" s="113"/>
      <c r="V229" s="5">
        <f t="shared" si="32"/>
        <v>0</v>
      </c>
      <c r="W229" s="5">
        <f t="shared" si="33"/>
        <v>0</v>
      </c>
      <c r="X229" s="5">
        <f t="shared" si="34"/>
        <v>0</v>
      </c>
    </row>
    <row r="230" spans="2:24" ht="18.75" customHeight="1" outlineLevel="1">
      <c r="B230" s="80">
        <f t="shared" si="29"/>
        <v>226</v>
      </c>
      <c r="C230" s="42" t="s">
        <v>82</v>
      </c>
      <c r="D230" s="42" t="s">
        <v>60</v>
      </c>
      <c r="E230" s="43" t="str">
        <f t="shared" si="30"/>
        <v>金</v>
      </c>
      <c r="F230" s="141"/>
      <c r="G230" s="44"/>
      <c r="H230" s="105"/>
      <c r="I230" s="41"/>
      <c r="J230" s="41"/>
      <c r="K230" s="112"/>
      <c r="L230" s="41"/>
      <c r="M230" s="41"/>
      <c r="N230" s="41" t="str">
        <f t="shared" si="31"/>
        <v/>
      </c>
      <c r="O230" s="115"/>
      <c r="P230" s="113"/>
      <c r="V230" s="5">
        <f t="shared" si="32"/>
        <v>0</v>
      </c>
      <c r="W230" s="5">
        <f t="shared" si="33"/>
        <v>0</v>
      </c>
      <c r="X230" s="5">
        <f t="shared" si="34"/>
        <v>0</v>
      </c>
    </row>
    <row r="231" spans="2:24" ht="18.75" customHeight="1" outlineLevel="1">
      <c r="B231" s="80">
        <f t="shared" si="29"/>
        <v>227</v>
      </c>
      <c r="C231" s="42" t="s">
        <v>82</v>
      </c>
      <c r="D231" s="42" t="s">
        <v>61</v>
      </c>
      <c r="E231" s="43" t="str">
        <f t="shared" si="30"/>
        <v>土</v>
      </c>
      <c r="F231" s="141"/>
      <c r="G231" s="44"/>
      <c r="H231" s="105"/>
      <c r="I231" s="41"/>
      <c r="J231" s="41"/>
      <c r="K231" s="112"/>
      <c r="L231" s="41"/>
      <c r="M231" s="41"/>
      <c r="N231" s="41" t="str">
        <f t="shared" si="31"/>
        <v/>
      </c>
      <c r="O231" s="115"/>
      <c r="P231" s="113"/>
      <c r="V231" s="5">
        <f t="shared" si="32"/>
        <v>0</v>
      </c>
      <c r="W231" s="5">
        <f t="shared" si="33"/>
        <v>0</v>
      </c>
      <c r="X231" s="5">
        <f t="shared" si="34"/>
        <v>0</v>
      </c>
    </row>
    <row r="232" spans="2:24" ht="18.75" customHeight="1" outlineLevel="1">
      <c r="B232" s="80">
        <f t="shared" si="29"/>
        <v>228</v>
      </c>
      <c r="C232" s="42" t="s">
        <v>82</v>
      </c>
      <c r="D232" s="42" t="s">
        <v>62</v>
      </c>
      <c r="E232" s="43" t="str">
        <f t="shared" si="30"/>
        <v>日</v>
      </c>
      <c r="F232" s="139"/>
      <c r="G232" s="44"/>
      <c r="H232" s="105"/>
      <c r="I232" s="41"/>
      <c r="J232" s="44"/>
      <c r="K232" s="112"/>
      <c r="L232" s="41"/>
      <c r="M232" s="41"/>
      <c r="N232" s="41" t="str">
        <f t="shared" si="31"/>
        <v/>
      </c>
      <c r="O232" s="115"/>
      <c r="P232" s="113"/>
      <c r="V232" s="5">
        <f t="shared" si="32"/>
        <v>0</v>
      </c>
      <c r="W232" s="5">
        <f t="shared" si="33"/>
        <v>0</v>
      </c>
      <c r="X232" s="5">
        <f t="shared" si="34"/>
        <v>0</v>
      </c>
    </row>
    <row r="233" spans="2:24" ht="18.75" customHeight="1" outlineLevel="1">
      <c r="B233" s="80">
        <f t="shared" si="29"/>
        <v>229</v>
      </c>
      <c r="C233" s="42" t="s">
        <v>82</v>
      </c>
      <c r="D233" s="42" t="s">
        <v>63</v>
      </c>
      <c r="E233" s="43" t="str">
        <f t="shared" si="30"/>
        <v>月</v>
      </c>
      <c r="F233" s="139"/>
      <c r="G233" s="41"/>
      <c r="H233" s="105"/>
      <c r="I233" s="41"/>
      <c r="J233" s="41"/>
      <c r="K233" s="41"/>
      <c r="L233" s="41"/>
      <c r="M233" s="41"/>
      <c r="N233" s="41" t="str">
        <f t="shared" si="31"/>
        <v/>
      </c>
      <c r="O233" s="115"/>
      <c r="P233" s="113"/>
      <c r="V233" s="5">
        <f t="shared" si="32"/>
        <v>0</v>
      </c>
      <c r="W233" s="5">
        <f t="shared" si="33"/>
        <v>0</v>
      </c>
      <c r="X233" s="5">
        <f t="shared" si="34"/>
        <v>0</v>
      </c>
    </row>
    <row r="234" spans="2:24" ht="18.75" customHeight="1" outlineLevel="1">
      <c r="B234" s="80">
        <f t="shared" si="29"/>
        <v>230</v>
      </c>
      <c r="C234" s="42" t="s">
        <v>82</v>
      </c>
      <c r="D234" s="42" t="s">
        <v>64</v>
      </c>
      <c r="E234" s="43" t="str">
        <f t="shared" si="30"/>
        <v>火</v>
      </c>
      <c r="F234" s="139"/>
      <c r="G234" s="44"/>
      <c r="H234" s="105"/>
      <c r="I234" s="41"/>
      <c r="J234" s="41"/>
      <c r="K234" s="41"/>
      <c r="L234" s="41"/>
      <c r="M234" s="41"/>
      <c r="N234" s="41" t="str">
        <f t="shared" si="31"/>
        <v/>
      </c>
      <c r="O234" s="115"/>
      <c r="P234" s="113"/>
      <c r="V234" s="5">
        <f t="shared" si="32"/>
        <v>0</v>
      </c>
      <c r="W234" s="5">
        <f t="shared" si="33"/>
        <v>0</v>
      </c>
      <c r="X234" s="5">
        <f t="shared" si="34"/>
        <v>0</v>
      </c>
    </row>
    <row r="235" spans="2:24" ht="18.75" customHeight="1" outlineLevel="1">
      <c r="B235" s="80">
        <f t="shared" si="29"/>
        <v>231</v>
      </c>
      <c r="C235" s="42" t="s">
        <v>82</v>
      </c>
      <c r="D235" s="42" t="s">
        <v>65</v>
      </c>
      <c r="E235" s="43" t="str">
        <f t="shared" si="30"/>
        <v>水</v>
      </c>
      <c r="F235" s="139"/>
      <c r="G235" s="44"/>
      <c r="H235" s="105"/>
      <c r="I235" s="41"/>
      <c r="J235" s="41"/>
      <c r="K235" s="41"/>
      <c r="L235" s="41"/>
      <c r="M235" s="41"/>
      <c r="N235" s="41" t="str">
        <f t="shared" si="31"/>
        <v/>
      </c>
      <c r="O235" s="115"/>
      <c r="P235" s="113"/>
      <c r="V235" s="5">
        <f t="shared" si="32"/>
        <v>0</v>
      </c>
      <c r="W235" s="5">
        <f t="shared" si="33"/>
        <v>0</v>
      </c>
      <c r="X235" s="5">
        <f t="shared" si="34"/>
        <v>0</v>
      </c>
    </row>
    <row r="236" spans="2:24" ht="18.75" customHeight="1" outlineLevel="1">
      <c r="B236" s="80">
        <f t="shared" si="29"/>
        <v>232</v>
      </c>
      <c r="C236" s="42" t="s">
        <v>82</v>
      </c>
      <c r="D236" s="42" t="s">
        <v>66</v>
      </c>
      <c r="E236" s="43" t="str">
        <f t="shared" si="30"/>
        <v>木</v>
      </c>
      <c r="F236" s="139"/>
      <c r="G236" s="44"/>
      <c r="H236" s="105"/>
      <c r="I236" s="41"/>
      <c r="J236" s="41"/>
      <c r="K236" s="112"/>
      <c r="L236" s="41"/>
      <c r="M236" s="41"/>
      <c r="N236" s="41" t="str">
        <f t="shared" si="31"/>
        <v/>
      </c>
      <c r="O236" s="115"/>
      <c r="P236" s="113"/>
      <c r="V236" s="5">
        <f t="shared" si="32"/>
        <v>0</v>
      </c>
      <c r="W236" s="5">
        <f t="shared" si="33"/>
        <v>0</v>
      </c>
      <c r="X236" s="5">
        <f t="shared" si="34"/>
        <v>0</v>
      </c>
    </row>
    <row r="237" spans="2:24" ht="18.75" customHeight="1" outlineLevel="1">
      <c r="B237" s="80">
        <f t="shared" si="29"/>
        <v>233</v>
      </c>
      <c r="C237" s="42" t="s">
        <v>82</v>
      </c>
      <c r="D237" s="42" t="s">
        <v>67</v>
      </c>
      <c r="E237" s="43" t="str">
        <f t="shared" si="30"/>
        <v>金</v>
      </c>
      <c r="F237" s="139"/>
      <c r="G237" s="44"/>
      <c r="H237" s="105"/>
      <c r="I237" s="41"/>
      <c r="J237" s="41"/>
      <c r="K237" s="112"/>
      <c r="L237" s="41"/>
      <c r="M237" s="41"/>
      <c r="N237" s="41" t="str">
        <f t="shared" si="31"/>
        <v/>
      </c>
      <c r="O237" s="115"/>
      <c r="P237" s="113"/>
      <c r="V237" s="5">
        <f t="shared" si="32"/>
        <v>0</v>
      </c>
      <c r="W237" s="5">
        <f t="shared" si="33"/>
        <v>0</v>
      </c>
      <c r="X237" s="5">
        <f t="shared" si="34"/>
        <v>0</v>
      </c>
    </row>
    <row r="238" spans="2:24" ht="18.75" customHeight="1" outlineLevel="1">
      <c r="B238" s="80">
        <f t="shared" si="29"/>
        <v>234</v>
      </c>
      <c r="C238" s="42" t="s">
        <v>82</v>
      </c>
      <c r="D238" s="42" t="s">
        <v>68</v>
      </c>
      <c r="E238" s="43" t="str">
        <f t="shared" si="30"/>
        <v>土</v>
      </c>
      <c r="F238" s="139"/>
      <c r="G238" s="44"/>
      <c r="H238" s="105"/>
      <c r="I238" s="41"/>
      <c r="J238" s="41"/>
      <c r="K238" s="112"/>
      <c r="L238" s="41"/>
      <c r="M238" s="41"/>
      <c r="N238" s="41" t="str">
        <f t="shared" si="31"/>
        <v/>
      </c>
      <c r="O238" s="115"/>
      <c r="P238" s="113"/>
      <c r="V238" s="5">
        <f t="shared" si="32"/>
        <v>0</v>
      </c>
      <c r="W238" s="5">
        <f t="shared" si="33"/>
        <v>0</v>
      </c>
      <c r="X238" s="5">
        <f t="shared" si="34"/>
        <v>0</v>
      </c>
    </row>
    <row r="239" spans="2:24" ht="18.75" customHeight="1" outlineLevel="1">
      <c r="B239" s="80">
        <f t="shared" si="29"/>
        <v>235</v>
      </c>
      <c r="C239" s="42" t="s">
        <v>82</v>
      </c>
      <c r="D239" s="42" t="s">
        <v>69</v>
      </c>
      <c r="E239" s="43" t="str">
        <f t="shared" si="30"/>
        <v>日</v>
      </c>
      <c r="F239" s="139"/>
      <c r="G239" s="44"/>
      <c r="H239" s="105"/>
      <c r="I239" s="41"/>
      <c r="J239" s="44"/>
      <c r="K239" s="112"/>
      <c r="L239" s="41"/>
      <c r="M239" s="41"/>
      <c r="N239" s="41" t="str">
        <f t="shared" si="31"/>
        <v/>
      </c>
      <c r="O239" s="115"/>
      <c r="P239" s="113"/>
      <c r="V239" s="5">
        <f t="shared" si="32"/>
        <v>0</v>
      </c>
      <c r="W239" s="5">
        <f t="shared" si="33"/>
        <v>0</v>
      </c>
      <c r="X239" s="5">
        <f t="shared" si="34"/>
        <v>0</v>
      </c>
    </row>
    <row r="240" spans="2:24" ht="18.75" customHeight="1" outlineLevel="1">
      <c r="B240" s="80">
        <f t="shared" si="29"/>
        <v>236</v>
      </c>
      <c r="C240" s="42" t="s">
        <v>82</v>
      </c>
      <c r="D240" s="42" t="s">
        <v>70</v>
      </c>
      <c r="E240" s="43" t="str">
        <f t="shared" si="30"/>
        <v>月</v>
      </c>
      <c r="F240" s="139"/>
      <c r="G240" s="44"/>
      <c r="H240" s="105"/>
      <c r="I240" s="41"/>
      <c r="J240" s="152"/>
      <c r="K240" s="112"/>
      <c r="L240" s="41"/>
      <c r="M240" s="41"/>
      <c r="N240" s="41" t="str">
        <f t="shared" si="31"/>
        <v/>
      </c>
      <c r="O240" s="115"/>
      <c r="P240" s="113"/>
      <c r="V240" s="5">
        <f t="shared" si="32"/>
        <v>0</v>
      </c>
      <c r="W240" s="5">
        <f t="shared" si="33"/>
        <v>0</v>
      </c>
      <c r="X240" s="5">
        <f t="shared" si="34"/>
        <v>0</v>
      </c>
    </row>
    <row r="241" spans="2:24" ht="18.75" customHeight="1" outlineLevel="1">
      <c r="B241" s="80">
        <f t="shared" si="29"/>
        <v>237</v>
      </c>
      <c r="C241" s="42" t="s">
        <v>82</v>
      </c>
      <c r="D241" s="42" t="s">
        <v>71</v>
      </c>
      <c r="E241" s="43" t="str">
        <f t="shared" si="30"/>
        <v>火</v>
      </c>
      <c r="F241" s="139"/>
      <c r="G241" s="44"/>
      <c r="H241" s="105"/>
      <c r="I241" s="41"/>
      <c r="J241" s="41"/>
      <c r="K241" s="112"/>
      <c r="L241" s="41"/>
      <c r="M241" s="41"/>
      <c r="N241" s="41" t="str">
        <f t="shared" si="31"/>
        <v/>
      </c>
      <c r="O241" s="115"/>
      <c r="P241" s="113"/>
      <c r="V241" s="5">
        <f t="shared" si="32"/>
        <v>0</v>
      </c>
      <c r="W241" s="5">
        <f t="shared" si="33"/>
        <v>0</v>
      </c>
      <c r="X241" s="5">
        <f t="shared" si="34"/>
        <v>0</v>
      </c>
    </row>
    <row r="242" spans="2:24" ht="18.75" customHeight="1" outlineLevel="1">
      <c r="B242" s="80">
        <f t="shared" si="29"/>
        <v>238</v>
      </c>
      <c r="C242" s="42" t="s">
        <v>82</v>
      </c>
      <c r="D242" s="42" t="s">
        <v>72</v>
      </c>
      <c r="E242" s="43" t="str">
        <f t="shared" si="30"/>
        <v>水</v>
      </c>
      <c r="F242" s="139"/>
      <c r="G242" s="41"/>
      <c r="H242" s="105"/>
      <c r="I242" s="41"/>
      <c r="J242" s="41"/>
      <c r="K242" s="41"/>
      <c r="L242" s="41"/>
      <c r="M242" s="41"/>
      <c r="N242" s="41" t="str">
        <f t="shared" si="31"/>
        <v/>
      </c>
      <c r="O242" s="115"/>
      <c r="P242" s="113"/>
      <c r="V242" s="5">
        <f t="shared" si="32"/>
        <v>0</v>
      </c>
      <c r="W242" s="5">
        <f t="shared" si="33"/>
        <v>0</v>
      </c>
      <c r="X242" s="5">
        <f t="shared" si="34"/>
        <v>0</v>
      </c>
    </row>
    <row r="243" spans="2:24" ht="18.75" customHeight="1" outlineLevel="1">
      <c r="B243" s="80">
        <f t="shared" si="29"/>
        <v>239</v>
      </c>
      <c r="C243" s="42" t="s">
        <v>82</v>
      </c>
      <c r="D243" s="42" t="s">
        <v>73</v>
      </c>
      <c r="E243" s="43" t="str">
        <f t="shared" si="30"/>
        <v>木</v>
      </c>
      <c r="F243" s="139"/>
      <c r="G243" s="44"/>
      <c r="H243" s="105"/>
      <c r="I243" s="41"/>
      <c r="J243" s="44"/>
      <c r="K243" s="41"/>
      <c r="L243" s="41"/>
      <c r="M243" s="41"/>
      <c r="N243" s="41" t="str">
        <f t="shared" si="31"/>
        <v/>
      </c>
      <c r="O243" s="115"/>
      <c r="P243" s="113"/>
      <c r="V243" s="5">
        <f t="shared" si="32"/>
        <v>0</v>
      </c>
      <c r="W243" s="5">
        <f t="shared" si="33"/>
        <v>0</v>
      </c>
      <c r="X243" s="5">
        <f t="shared" si="34"/>
        <v>0</v>
      </c>
    </row>
    <row r="244" spans="2:24" ht="18.75" customHeight="1" outlineLevel="1">
      <c r="B244" s="80">
        <f t="shared" si="29"/>
        <v>240</v>
      </c>
      <c r="C244" s="42" t="s">
        <v>82</v>
      </c>
      <c r="D244" s="42" t="s">
        <v>74</v>
      </c>
      <c r="E244" s="43" t="str">
        <f t="shared" si="30"/>
        <v>金</v>
      </c>
      <c r="F244" s="139"/>
      <c r="G244" s="44"/>
      <c r="H244" s="105"/>
      <c r="I244" s="41"/>
      <c r="J244" s="41"/>
      <c r="K244" s="112"/>
      <c r="L244" s="41"/>
      <c r="M244" s="41"/>
      <c r="N244" s="41" t="str">
        <f t="shared" si="31"/>
        <v/>
      </c>
      <c r="O244" s="115"/>
      <c r="P244" s="113"/>
      <c r="V244" s="5">
        <f t="shared" si="32"/>
        <v>0</v>
      </c>
      <c r="W244" s="5">
        <f t="shared" si="33"/>
        <v>0</v>
      </c>
      <c r="X244" s="5">
        <f t="shared" si="34"/>
        <v>0</v>
      </c>
    </row>
    <row r="245" spans="2:24" ht="18.75" customHeight="1" outlineLevel="1">
      <c r="B245" s="80">
        <f t="shared" si="29"/>
        <v>241</v>
      </c>
      <c r="C245" s="42" t="s">
        <v>82</v>
      </c>
      <c r="D245" s="42" t="s">
        <v>75</v>
      </c>
      <c r="E245" s="43" t="str">
        <f t="shared" si="30"/>
        <v>土</v>
      </c>
      <c r="F245" s="139"/>
      <c r="G245" s="44"/>
      <c r="H245" s="105"/>
      <c r="I245" s="41"/>
      <c r="J245" s="41"/>
      <c r="K245" s="112"/>
      <c r="L245" s="41"/>
      <c r="M245" s="41"/>
      <c r="N245" s="41" t="str">
        <f t="shared" si="31"/>
        <v/>
      </c>
      <c r="O245" s="115"/>
      <c r="P245" s="113"/>
      <c r="V245" s="5">
        <f t="shared" si="32"/>
        <v>0</v>
      </c>
      <c r="W245" s="5">
        <f t="shared" si="33"/>
        <v>0</v>
      </c>
      <c r="X245" s="5">
        <f t="shared" si="34"/>
        <v>0</v>
      </c>
    </row>
    <row r="246" spans="2:24" ht="18.75" customHeight="1" outlineLevel="1">
      <c r="B246" s="80">
        <f t="shared" si="29"/>
        <v>242</v>
      </c>
      <c r="C246" s="42" t="s">
        <v>82</v>
      </c>
      <c r="D246" s="42" t="s">
        <v>76</v>
      </c>
      <c r="E246" s="43" t="str">
        <f t="shared" si="30"/>
        <v>日</v>
      </c>
      <c r="F246" s="139"/>
      <c r="G246" s="44"/>
      <c r="H246" s="105"/>
      <c r="I246" s="41"/>
      <c r="J246" s="41"/>
      <c r="K246" s="112"/>
      <c r="L246" s="41"/>
      <c r="M246" s="41"/>
      <c r="N246" s="41" t="str">
        <f t="shared" si="31"/>
        <v/>
      </c>
      <c r="O246" s="115"/>
      <c r="P246" s="113"/>
      <c r="V246" s="5">
        <f t="shared" si="32"/>
        <v>0</v>
      </c>
      <c r="W246" s="5">
        <f t="shared" si="33"/>
        <v>0</v>
      </c>
      <c r="X246" s="5">
        <f t="shared" si="34"/>
        <v>0</v>
      </c>
    </row>
    <row r="247" spans="2:24" ht="18.75" customHeight="1" outlineLevel="1">
      <c r="B247" s="80">
        <f t="shared" si="29"/>
        <v>243</v>
      </c>
      <c r="C247" s="42" t="s">
        <v>82</v>
      </c>
      <c r="D247" s="42" t="s">
        <v>88</v>
      </c>
      <c r="E247" s="43" t="str">
        <f t="shared" si="30"/>
        <v>月</v>
      </c>
      <c r="F247" s="139"/>
      <c r="G247" s="44"/>
      <c r="H247" s="105"/>
      <c r="I247" s="41"/>
      <c r="J247" s="152"/>
      <c r="K247" s="112"/>
      <c r="L247" s="41"/>
      <c r="M247" s="41"/>
      <c r="N247" s="41" t="str">
        <f t="shared" si="31"/>
        <v/>
      </c>
      <c r="O247" s="115"/>
      <c r="P247" s="113"/>
      <c r="V247" s="5">
        <f t="shared" si="32"/>
        <v>0</v>
      </c>
      <c r="W247" s="5">
        <f t="shared" si="33"/>
        <v>0</v>
      </c>
      <c r="X247" s="5">
        <f t="shared" si="34"/>
        <v>0</v>
      </c>
    </row>
    <row r="248" spans="2:24" ht="18.75" customHeight="1">
      <c r="B248" s="80">
        <f t="shared" si="29"/>
        <v>244</v>
      </c>
      <c r="C248" s="42" t="s">
        <v>83</v>
      </c>
      <c r="D248" s="42" t="s">
        <v>46</v>
      </c>
      <c r="E248" s="43" t="str">
        <f t="shared" si="30"/>
        <v>火</v>
      </c>
      <c r="F248" s="139"/>
      <c r="G248" s="44"/>
      <c r="H248" s="105"/>
      <c r="I248" s="41"/>
      <c r="J248" s="41"/>
      <c r="K248" s="112"/>
      <c r="L248" s="41"/>
      <c r="M248" s="41"/>
      <c r="N248" s="41" t="str">
        <f t="shared" si="31"/>
        <v/>
      </c>
      <c r="O248" s="115"/>
      <c r="P248" s="113"/>
      <c r="V248" s="5">
        <f>F248</f>
        <v>0</v>
      </c>
      <c r="W248" s="5">
        <f>I248</f>
        <v>0</v>
      </c>
      <c r="X248" s="5">
        <f>V248+W248</f>
        <v>0</v>
      </c>
    </row>
    <row r="249" spans="2:24" ht="18.75" customHeight="1" outlineLevel="1">
      <c r="B249" s="80">
        <f t="shared" si="29"/>
        <v>245</v>
      </c>
      <c r="C249" s="42" t="s">
        <v>83</v>
      </c>
      <c r="D249" s="42" t="s">
        <v>48</v>
      </c>
      <c r="E249" s="43" t="str">
        <f t="shared" si="30"/>
        <v>水</v>
      </c>
      <c r="F249" s="139"/>
      <c r="G249" s="44"/>
      <c r="H249" s="105"/>
      <c r="I249" s="41"/>
      <c r="J249" s="41"/>
      <c r="K249" s="112"/>
      <c r="L249" s="41"/>
      <c r="M249" s="41"/>
      <c r="N249" s="41" t="str">
        <f t="shared" si="31"/>
        <v/>
      </c>
      <c r="O249" s="115"/>
      <c r="P249" s="113"/>
      <c r="V249" s="5">
        <f>V248+F249</f>
        <v>0</v>
      </c>
      <c r="W249" s="5">
        <f>W248+I249</f>
        <v>0</v>
      </c>
      <c r="X249" s="5">
        <f>V249+W249</f>
        <v>0</v>
      </c>
    </row>
    <row r="250" spans="2:24" ht="18.75" customHeight="1" outlineLevel="1">
      <c r="B250" s="80">
        <f t="shared" si="29"/>
        <v>246</v>
      </c>
      <c r="C250" s="42" t="s">
        <v>83</v>
      </c>
      <c r="D250" s="42" t="s">
        <v>49</v>
      </c>
      <c r="E250" s="43" t="str">
        <f t="shared" si="30"/>
        <v>木</v>
      </c>
      <c r="F250" s="139"/>
      <c r="G250" s="44"/>
      <c r="H250" s="105"/>
      <c r="I250" s="41"/>
      <c r="J250" s="44"/>
      <c r="K250" s="41"/>
      <c r="L250" s="41"/>
      <c r="M250" s="41"/>
      <c r="N250" s="41" t="str">
        <f t="shared" si="31"/>
        <v/>
      </c>
      <c r="O250" s="115"/>
      <c r="P250" s="113"/>
      <c r="V250" s="5">
        <f>V249+F250</f>
        <v>0</v>
      </c>
      <c r="W250" s="5">
        <f>W249+I250</f>
        <v>0</v>
      </c>
      <c r="X250" s="5">
        <f>V250+W250</f>
        <v>0</v>
      </c>
    </row>
    <row r="251" spans="2:24" ht="18.75" customHeight="1" outlineLevel="1">
      <c r="B251" s="80">
        <f t="shared" si="29"/>
        <v>247</v>
      </c>
      <c r="C251" s="42" t="s">
        <v>83</v>
      </c>
      <c r="D251" s="42" t="s">
        <v>50</v>
      </c>
      <c r="E251" s="43" t="str">
        <f t="shared" si="30"/>
        <v>金</v>
      </c>
      <c r="F251" s="139"/>
      <c r="G251" s="44"/>
      <c r="H251" s="105"/>
      <c r="I251" s="41"/>
      <c r="J251" s="41"/>
      <c r="K251" s="112"/>
      <c r="L251" s="41"/>
      <c r="M251" s="41"/>
      <c r="N251" s="41" t="str">
        <f t="shared" si="31"/>
        <v/>
      </c>
      <c r="O251" s="115"/>
      <c r="P251" s="113"/>
      <c r="V251" s="5">
        <f t="shared" ref="V251:V277" si="35">V250+F251</f>
        <v>0</v>
      </c>
      <c r="W251" s="5">
        <f t="shared" ref="W251:W277" si="36">W250+I251</f>
        <v>0</v>
      </c>
      <c r="X251" s="5">
        <f t="shared" ref="X251:X277" si="37">V251+W251</f>
        <v>0</v>
      </c>
    </row>
    <row r="252" spans="2:24" ht="18.75" customHeight="1" outlineLevel="1">
      <c r="B252" s="80">
        <f t="shared" si="29"/>
        <v>248</v>
      </c>
      <c r="C252" s="42" t="s">
        <v>83</v>
      </c>
      <c r="D252" s="42" t="s">
        <v>51</v>
      </c>
      <c r="E252" s="43" t="str">
        <f t="shared" si="30"/>
        <v>土</v>
      </c>
      <c r="F252" s="139"/>
      <c r="G252" s="44"/>
      <c r="H252" s="105"/>
      <c r="I252" s="41"/>
      <c r="J252" s="41"/>
      <c r="K252" s="41"/>
      <c r="L252" s="41"/>
      <c r="M252" s="41"/>
      <c r="N252" s="41" t="str">
        <f t="shared" si="31"/>
        <v/>
      </c>
      <c r="O252" s="115"/>
      <c r="P252" s="113"/>
      <c r="V252" s="5">
        <f t="shared" si="35"/>
        <v>0</v>
      </c>
      <c r="W252" s="5">
        <f t="shared" si="36"/>
        <v>0</v>
      </c>
      <c r="X252" s="5">
        <f t="shared" si="37"/>
        <v>0</v>
      </c>
    </row>
    <row r="253" spans="2:24" ht="18.75" customHeight="1" outlineLevel="1">
      <c r="B253" s="80">
        <f t="shared" si="29"/>
        <v>249</v>
      </c>
      <c r="C253" s="42" t="s">
        <v>83</v>
      </c>
      <c r="D253" s="42" t="s">
        <v>52</v>
      </c>
      <c r="E253" s="43" t="str">
        <f t="shared" si="30"/>
        <v>日</v>
      </c>
      <c r="F253" s="139"/>
      <c r="G253" s="44"/>
      <c r="H253" s="105"/>
      <c r="I253" s="41"/>
      <c r="J253" s="41"/>
      <c r="K253" s="41"/>
      <c r="L253" s="41"/>
      <c r="M253" s="41"/>
      <c r="N253" s="41" t="str">
        <f t="shared" si="31"/>
        <v/>
      </c>
      <c r="O253" s="115"/>
      <c r="P253" s="113"/>
      <c r="V253" s="5">
        <f t="shared" si="35"/>
        <v>0</v>
      </c>
      <c r="W253" s="5">
        <f t="shared" si="36"/>
        <v>0</v>
      </c>
      <c r="X253" s="5">
        <f t="shared" si="37"/>
        <v>0</v>
      </c>
    </row>
    <row r="254" spans="2:24" ht="18.75" customHeight="1" outlineLevel="1">
      <c r="B254" s="80">
        <f t="shared" si="29"/>
        <v>250</v>
      </c>
      <c r="C254" s="42" t="s">
        <v>83</v>
      </c>
      <c r="D254" s="42" t="s">
        <v>53</v>
      </c>
      <c r="E254" s="43" t="str">
        <f t="shared" si="30"/>
        <v>月</v>
      </c>
      <c r="F254" s="139"/>
      <c r="G254" s="44"/>
      <c r="H254" s="105"/>
      <c r="I254" s="41"/>
      <c r="J254" s="44"/>
      <c r="K254" s="112"/>
      <c r="L254" s="41"/>
      <c r="M254" s="41"/>
      <c r="N254" s="41" t="str">
        <f t="shared" si="31"/>
        <v/>
      </c>
      <c r="O254" s="115"/>
      <c r="P254" s="113"/>
      <c r="V254" s="5">
        <f t="shared" si="35"/>
        <v>0</v>
      </c>
      <c r="W254" s="5">
        <f t="shared" si="36"/>
        <v>0</v>
      </c>
      <c r="X254" s="5">
        <f t="shared" si="37"/>
        <v>0</v>
      </c>
    </row>
    <row r="255" spans="2:24" ht="18.75" customHeight="1" outlineLevel="1">
      <c r="B255" s="80">
        <f t="shared" si="29"/>
        <v>251</v>
      </c>
      <c r="C255" s="42" t="s">
        <v>83</v>
      </c>
      <c r="D255" s="42" t="s">
        <v>54</v>
      </c>
      <c r="E255" s="43" t="str">
        <f t="shared" si="30"/>
        <v>火</v>
      </c>
      <c r="F255" s="139"/>
      <c r="G255" s="44"/>
      <c r="H255" s="105"/>
      <c r="I255" s="41"/>
      <c r="J255" s="44"/>
      <c r="K255" s="112"/>
      <c r="L255" s="41"/>
      <c r="M255" s="41"/>
      <c r="N255" s="41" t="str">
        <f t="shared" si="31"/>
        <v/>
      </c>
      <c r="O255" s="115"/>
      <c r="P255" s="113"/>
      <c r="V255" s="5">
        <f t="shared" si="35"/>
        <v>0</v>
      </c>
      <c r="W255" s="5">
        <f t="shared" si="36"/>
        <v>0</v>
      </c>
      <c r="X255" s="5">
        <f t="shared" si="37"/>
        <v>0</v>
      </c>
    </row>
    <row r="256" spans="2:24" ht="18.75" customHeight="1" outlineLevel="1">
      <c r="B256" s="80">
        <f t="shared" si="29"/>
        <v>252</v>
      </c>
      <c r="C256" s="42" t="s">
        <v>83</v>
      </c>
      <c r="D256" s="42" t="s">
        <v>55</v>
      </c>
      <c r="E256" s="43" t="str">
        <f t="shared" si="30"/>
        <v>水</v>
      </c>
      <c r="F256" s="139"/>
      <c r="G256" s="44"/>
      <c r="H256" s="105"/>
      <c r="I256" s="41"/>
      <c r="J256" s="41"/>
      <c r="K256" s="112"/>
      <c r="L256" s="41"/>
      <c r="M256" s="41"/>
      <c r="N256" s="41" t="str">
        <f t="shared" si="31"/>
        <v/>
      </c>
      <c r="O256" s="115"/>
      <c r="P256" s="113"/>
      <c r="V256" s="5">
        <f t="shared" si="35"/>
        <v>0</v>
      </c>
      <c r="W256" s="5">
        <f t="shared" si="36"/>
        <v>0</v>
      </c>
      <c r="X256" s="5">
        <f t="shared" si="37"/>
        <v>0</v>
      </c>
    </row>
    <row r="257" spans="2:24" ht="18.75" customHeight="1" outlineLevel="1">
      <c r="B257" s="80">
        <f t="shared" si="29"/>
        <v>253</v>
      </c>
      <c r="C257" s="42" t="s">
        <v>83</v>
      </c>
      <c r="D257" s="42" t="s">
        <v>56</v>
      </c>
      <c r="E257" s="43" t="str">
        <f t="shared" si="30"/>
        <v>木</v>
      </c>
      <c r="F257" s="139"/>
      <c r="G257" s="44"/>
      <c r="H257" s="105"/>
      <c r="I257" s="41"/>
      <c r="J257" s="44"/>
      <c r="K257" s="112"/>
      <c r="L257" s="41"/>
      <c r="M257" s="41"/>
      <c r="N257" s="41" t="str">
        <f t="shared" si="31"/>
        <v/>
      </c>
      <c r="O257" s="115"/>
      <c r="P257" s="113"/>
      <c r="V257" s="5">
        <f t="shared" si="35"/>
        <v>0</v>
      </c>
      <c r="W257" s="5">
        <f t="shared" si="36"/>
        <v>0</v>
      </c>
      <c r="X257" s="5">
        <f t="shared" si="37"/>
        <v>0</v>
      </c>
    </row>
    <row r="258" spans="2:24" ht="18.75" customHeight="1" outlineLevel="1">
      <c r="B258" s="80">
        <f t="shared" ref="B258:B321" si="38">B257+1</f>
        <v>254</v>
      </c>
      <c r="C258" s="42" t="s">
        <v>83</v>
      </c>
      <c r="D258" s="42" t="s">
        <v>57</v>
      </c>
      <c r="E258" s="43" t="str">
        <f t="shared" si="30"/>
        <v>金</v>
      </c>
      <c r="F258" s="139"/>
      <c r="G258" s="44"/>
      <c r="H258" s="105"/>
      <c r="I258" s="41"/>
      <c r="J258" s="44"/>
      <c r="K258" s="112"/>
      <c r="L258" s="41"/>
      <c r="M258" s="41"/>
      <c r="N258" s="41" t="str">
        <f t="shared" si="31"/>
        <v/>
      </c>
      <c r="O258" s="115"/>
      <c r="P258" s="113"/>
      <c r="V258" s="5">
        <f t="shared" si="35"/>
        <v>0</v>
      </c>
      <c r="W258" s="5">
        <f t="shared" si="36"/>
        <v>0</v>
      </c>
      <c r="X258" s="5">
        <f t="shared" si="37"/>
        <v>0</v>
      </c>
    </row>
    <row r="259" spans="2:24" ht="18.75" customHeight="1" outlineLevel="1">
      <c r="B259" s="80">
        <f t="shared" si="38"/>
        <v>255</v>
      </c>
      <c r="C259" s="42" t="s">
        <v>83</v>
      </c>
      <c r="D259" s="42" t="s">
        <v>58</v>
      </c>
      <c r="E259" s="43" t="str">
        <f t="shared" si="30"/>
        <v>土</v>
      </c>
      <c r="F259" s="139"/>
      <c r="G259" s="44"/>
      <c r="H259" s="105"/>
      <c r="I259" s="41"/>
      <c r="J259" s="41"/>
      <c r="K259" s="112"/>
      <c r="L259" s="41"/>
      <c r="M259" s="41"/>
      <c r="N259" s="41" t="str">
        <f t="shared" si="31"/>
        <v/>
      </c>
      <c r="O259" s="115"/>
      <c r="P259" s="113"/>
      <c r="V259" s="5">
        <f t="shared" si="35"/>
        <v>0</v>
      </c>
      <c r="W259" s="5">
        <f t="shared" si="36"/>
        <v>0</v>
      </c>
      <c r="X259" s="5">
        <f t="shared" si="37"/>
        <v>0</v>
      </c>
    </row>
    <row r="260" spans="2:24" ht="18.75" customHeight="1" outlineLevel="1">
      <c r="B260" s="80">
        <f t="shared" si="38"/>
        <v>256</v>
      </c>
      <c r="C260" s="42" t="s">
        <v>83</v>
      </c>
      <c r="D260" s="42" t="s">
        <v>59</v>
      </c>
      <c r="E260" s="43" t="str">
        <f t="shared" ref="E260:E323" si="39">TEXT($B$2&amp;"/" &amp; C260 &amp;"/"&amp;D260,"aaa")</f>
        <v>日</v>
      </c>
      <c r="F260" s="139"/>
      <c r="G260" s="44"/>
      <c r="H260" s="105"/>
      <c r="I260" s="41"/>
      <c r="J260" s="41"/>
      <c r="K260" s="112"/>
      <c r="L260" s="41"/>
      <c r="M260" s="41"/>
      <c r="N260" s="41" t="str">
        <f t="shared" si="31"/>
        <v/>
      </c>
      <c r="O260" s="115"/>
      <c r="P260" s="113"/>
      <c r="V260" s="5">
        <f t="shared" si="35"/>
        <v>0</v>
      </c>
      <c r="W260" s="5">
        <f t="shared" si="36"/>
        <v>0</v>
      </c>
      <c r="X260" s="5">
        <f t="shared" si="37"/>
        <v>0</v>
      </c>
    </row>
    <row r="261" spans="2:24" ht="18.75" customHeight="1" outlineLevel="1">
      <c r="B261" s="80">
        <f t="shared" si="38"/>
        <v>257</v>
      </c>
      <c r="C261" s="42" t="s">
        <v>83</v>
      </c>
      <c r="D261" s="42" t="s">
        <v>60</v>
      </c>
      <c r="E261" s="43" t="str">
        <f t="shared" si="39"/>
        <v>月</v>
      </c>
      <c r="F261" s="139"/>
      <c r="G261" s="41"/>
      <c r="H261" s="105"/>
      <c r="I261" s="41"/>
      <c r="J261" s="41"/>
      <c r="K261" s="41"/>
      <c r="L261" s="41"/>
      <c r="M261" s="41"/>
      <c r="N261" s="41" t="str">
        <f t="shared" ref="N261:N324" si="40">IF(F261&lt;&gt;"",$B$2 &amp;"/" &amp; C261 &amp;"/"&amp; D261 &amp; "┃"&amp; F261 &amp; "km" &amp; "┃"  &amp; TEXT(G261,"h:mm:ss") &amp; "┃"  &amp; TEXT(H261,"m:ss")  &amp;  "┃"&amp; TEXT(K261,"hh:mm") &amp; "開始" &amp; "┃"&amp; L261 &amp; "┃"&amp; M261 &amp; "℃", "")</f>
        <v/>
      </c>
      <c r="O261" s="115"/>
      <c r="P261" s="113"/>
      <c r="V261" s="5">
        <f t="shared" si="35"/>
        <v>0</v>
      </c>
      <c r="W261" s="5">
        <f t="shared" si="36"/>
        <v>0</v>
      </c>
      <c r="X261" s="5">
        <f t="shared" si="37"/>
        <v>0</v>
      </c>
    </row>
    <row r="262" spans="2:24" ht="18.75" customHeight="1" outlineLevel="1">
      <c r="B262" s="80">
        <f t="shared" si="38"/>
        <v>258</v>
      </c>
      <c r="C262" s="42" t="s">
        <v>83</v>
      </c>
      <c r="D262" s="42" t="s">
        <v>61</v>
      </c>
      <c r="E262" s="43" t="str">
        <f t="shared" si="39"/>
        <v>火</v>
      </c>
      <c r="F262" s="139"/>
      <c r="G262" s="41"/>
      <c r="H262" s="105"/>
      <c r="I262" s="41"/>
      <c r="J262" s="41"/>
      <c r="K262" s="41"/>
      <c r="L262" s="41"/>
      <c r="M262" s="41"/>
      <c r="N262" s="41" t="str">
        <f t="shared" si="40"/>
        <v/>
      </c>
      <c r="O262" s="115"/>
      <c r="P262" s="113"/>
      <c r="V262" s="5">
        <f t="shared" si="35"/>
        <v>0</v>
      </c>
      <c r="W262" s="5">
        <f t="shared" si="36"/>
        <v>0</v>
      </c>
      <c r="X262" s="5">
        <f t="shared" si="37"/>
        <v>0</v>
      </c>
    </row>
    <row r="263" spans="2:24" ht="18.75" customHeight="1" outlineLevel="1">
      <c r="B263" s="80">
        <f t="shared" si="38"/>
        <v>259</v>
      </c>
      <c r="C263" s="42" t="s">
        <v>83</v>
      </c>
      <c r="D263" s="42" t="s">
        <v>62</v>
      </c>
      <c r="E263" s="43" t="str">
        <f t="shared" si="39"/>
        <v>水</v>
      </c>
      <c r="F263" s="139"/>
      <c r="G263" s="44"/>
      <c r="H263" s="105"/>
      <c r="I263" s="41"/>
      <c r="J263" s="41"/>
      <c r="K263" s="112"/>
      <c r="L263" s="41"/>
      <c r="M263" s="41"/>
      <c r="N263" s="41" t="str">
        <f t="shared" si="40"/>
        <v/>
      </c>
      <c r="O263" s="115"/>
      <c r="P263" s="113"/>
      <c r="V263" s="5">
        <f t="shared" si="35"/>
        <v>0</v>
      </c>
      <c r="W263" s="5">
        <f t="shared" si="36"/>
        <v>0</v>
      </c>
      <c r="X263" s="5">
        <f t="shared" si="37"/>
        <v>0</v>
      </c>
    </row>
    <row r="264" spans="2:24" ht="18.75" customHeight="1" outlineLevel="1">
      <c r="B264" s="80">
        <f t="shared" si="38"/>
        <v>260</v>
      </c>
      <c r="C264" s="42" t="s">
        <v>83</v>
      </c>
      <c r="D264" s="42" t="s">
        <v>63</v>
      </c>
      <c r="E264" s="43" t="str">
        <f t="shared" si="39"/>
        <v>木</v>
      </c>
      <c r="F264" s="139"/>
      <c r="G264" s="44"/>
      <c r="H264" s="105"/>
      <c r="I264" s="41"/>
      <c r="J264" s="44"/>
      <c r="K264" s="41"/>
      <c r="L264" s="41"/>
      <c r="M264" s="41"/>
      <c r="N264" s="41" t="str">
        <f t="shared" si="40"/>
        <v/>
      </c>
      <c r="O264" s="115"/>
      <c r="P264" s="113"/>
      <c r="V264" s="5">
        <f t="shared" si="35"/>
        <v>0</v>
      </c>
      <c r="W264" s="5">
        <f t="shared" si="36"/>
        <v>0</v>
      </c>
      <c r="X264" s="5">
        <f t="shared" si="37"/>
        <v>0</v>
      </c>
    </row>
    <row r="265" spans="2:24" ht="18.75" customHeight="1" outlineLevel="1">
      <c r="B265" s="80">
        <f t="shared" si="38"/>
        <v>261</v>
      </c>
      <c r="C265" s="42" t="s">
        <v>83</v>
      </c>
      <c r="D265" s="42" t="s">
        <v>64</v>
      </c>
      <c r="E265" s="43" t="str">
        <f t="shared" si="39"/>
        <v>金</v>
      </c>
      <c r="F265" s="139"/>
      <c r="G265" s="44"/>
      <c r="H265" s="105"/>
      <c r="I265" s="41"/>
      <c r="J265" s="41"/>
      <c r="K265" s="112"/>
      <c r="L265" s="41"/>
      <c r="M265" s="41"/>
      <c r="N265" s="41" t="str">
        <f t="shared" si="40"/>
        <v/>
      </c>
      <c r="O265" s="115"/>
      <c r="P265" s="113"/>
      <c r="V265" s="5">
        <f t="shared" si="35"/>
        <v>0</v>
      </c>
      <c r="W265" s="5">
        <f t="shared" si="36"/>
        <v>0</v>
      </c>
      <c r="X265" s="5">
        <f t="shared" si="37"/>
        <v>0</v>
      </c>
    </row>
    <row r="266" spans="2:24" ht="18.75" customHeight="1" outlineLevel="1">
      <c r="B266" s="80">
        <f t="shared" si="38"/>
        <v>262</v>
      </c>
      <c r="C266" s="42" t="s">
        <v>83</v>
      </c>
      <c r="D266" s="42" t="s">
        <v>65</v>
      </c>
      <c r="E266" s="43" t="str">
        <f t="shared" si="39"/>
        <v>土</v>
      </c>
      <c r="F266" s="139"/>
      <c r="G266" s="44"/>
      <c r="H266" s="105"/>
      <c r="I266" s="41"/>
      <c r="J266" s="41"/>
      <c r="K266" s="112"/>
      <c r="L266" s="41"/>
      <c r="M266" s="41"/>
      <c r="N266" s="41" t="str">
        <f t="shared" si="40"/>
        <v/>
      </c>
      <c r="O266" s="115"/>
      <c r="P266" s="113"/>
      <c r="V266" s="5">
        <f t="shared" si="35"/>
        <v>0</v>
      </c>
      <c r="W266" s="5">
        <f t="shared" si="36"/>
        <v>0</v>
      </c>
      <c r="X266" s="5">
        <f t="shared" si="37"/>
        <v>0</v>
      </c>
    </row>
    <row r="267" spans="2:24" ht="18.75" customHeight="1" outlineLevel="1">
      <c r="B267" s="80">
        <f t="shared" si="38"/>
        <v>263</v>
      </c>
      <c r="C267" s="42" t="s">
        <v>83</v>
      </c>
      <c r="D267" s="42" t="s">
        <v>66</v>
      </c>
      <c r="E267" s="43" t="str">
        <f t="shared" si="39"/>
        <v>日</v>
      </c>
      <c r="F267" s="139"/>
      <c r="G267" s="44"/>
      <c r="H267" s="105"/>
      <c r="I267" s="41"/>
      <c r="J267" s="44"/>
      <c r="K267" s="112"/>
      <c r="L267" s="41"/>
      <c r="M267" s="41"/>
      <c r="N267" s="41" t="str">
        <f t="shared" si="40"/>
        <v/>
      </c>
      <c r="O267" s="115"/>
      <c r="P267" s="143"/>
      <c r="V267" s="5">
        <f t="shared" si="35"/>
        <v>0</v>
      </c>
      <c r="W267" s="5">
        <f t="shared" si="36"/>
        <v>0</v>
      </c>
      <c r="X267" s="5">
        <f t="shared" si="37"/>
        <v>0</v>
      </c>
    </row>
    <row r="268" spans="2:24" ht="18.75" customHeight="1" outlineLevel="1">
      <c r="B268" s="80">
        <f t="shared" si="38"/>
        <v>264</v>
      </c>
      <c r="C268" s="42" t="s">
        <v>83</v>
      </c>
      <c r="D268" s="42" t="s">
        <v>67</v>
      </c>
      <c r="E268" s="43" t="str">
        <f t="shared" si="39"/>
        <v>月</v>
      </c>
      <c r="F268" s="139"/>
      <c r="G268" s="44"/>
      <c r="H268" s="105"/>
      <c r="I268" s="41"/>
      <c r="J268" s="41"/>
      <c r="K268" s="112"/>
      <c r="L268" s="41"/>
      <c r="M268" s="41"/>
      <c r="N268" s="41" t="str">
        <f t="shared" si="40"/>
        <v/>
      </c>
      <c r="O268" s="115"/>
      <c r="P268" s="113"/>
      <c r="V268" s="5">
        <f t="shared" si="35"/>
        <v>0</v>
      </c>
      <c r="W268" s="5">
        <f t="shared" si="36"/>
        <v>0</v>
      </c>
      <c r="X268" s="5">
        <f t="shared" si="37"/>
        <v>0</v>
      </c>
    </row>
    <row r="269" spans="2:24" ht="18.75" customHeight="1" outlineLevel="1">
      <c r="B269" s="80">
        <f t="shared" si="38"/>
        <v>265</v>
      </c>
      <c r="C269" s="42" t="s">
        <v>83</v>
      </c>
      <c r="D269" s="42" t="s">
        <v>68</v>
      </c>
      <c r="E269" s="43" t="str">
        <f t="shared" si="39"/>
        <v>火</v>
      </c>
      <c r="F269" s="139"/>
      <c r="G269" s="44"/>
      <c r="H269" s="105"/>
      <c r="I269" s="41"/>
      <c r="J269" s="41"/>
      <c r="K269" s="112"/>
      <c r="L269" s="41"/>
      <c r="M269" s="41"/>
      <c r="N269" s="41" t="str">
        <f t="shared" si="40"/>
        <v/>
      </c>
      <c r="O269" s="115"/>
      <c r="P269" s="113"/>
      <c r="V269" s="5">
        <f t="shared" si="35"/>
        <v>0</v>
      </c>
      <c r="W269" s="5">
        <f t="shared" si="36"/>
        <v>0</v>
      </c>
      <c r="X269" s="5">
        <f t="shared" si="37"/>
        <v>0</v>
      </c>
    </row>
    <row r="270" spans="2:24" ht="18.75" customHeight="1" outlineLevel="1">
      <c r="B270" s="80">
        <f t="shared" si="38"/>
        <v>266</v>
      </c>
      <c r="C270" s="42" t="s">
        <v>83</v>
      </c>
      <c r="D270" s="42" t="s">
        <v>69</v>
      </c>
      <c r="E270" s="43" t="str">
        <f t="shared" si="39"/>
        <v>水</v>
      </c>
      <c r="F270" s="139"/>
      <c r="G270" s="44"/>
      <c r="H270" s="105"/>
      <c r="I270" s="41"/>
      <c r="J270" s="41"/>
      <c r="K270" s="41"/>
      <c r="L270" s="41"/>
      <c r="M270" s="41"/>
      <c r="N270" s="41" t="str">
        <f t="shared" si="40"/>
        <v/>
      </c>
      <c r="O270" s="115"/>
      <c r="P270" s="113"/>
      <c r="V270" s="5">
        <f t="shared" si="35"/>
        <v>0</v>
      </c>
      <c r="W270" s="5">
        <f t="shared" si="36"/>
        <v>0</v>
      </c>
      <c r="X270" s="5">
        <f t="shared" si="37"/>
        <v>0</v>
      </c>
    </row>
    <row r="271" spans="2:24" ht="18.75" customHeight="1" outlineLevel="1">
      <c r="B271" s="80">
        <f t="shared" si="38"/>
        <v>267</v>
      </c>
      <c r="C271" s="42" t="s">
        <v>83</v>
      </c>
      <c r="D271" s="42" t="s">
        <v>70</v>
      </c>
      <c r="E271" s="43" t="str">
        <f t="shared" si="39"/>
        <v>木</v>
      </c>
      <c r="F271" s="139"/>
      <c r="G271" s="44"/>
      <c r="H271" s="105"/>
      <c r="I271" s="41"/>
      <c r="J271" s="41"/>
      <c r="K271" s="112"/>
      <c r="L271" s="41"/>
      <c r="M271" s="41"/>
      <c r="N271" s="41" t="str">
        <f t="shared" si="40"/>
        <v/>
      </c>
      <c r="O271" s="115"/>
      <c r="P271" s="113"/>
      <c r="V271" s="5">
        <f t="shared" si="35"/>
        <v>0</v>
      </c>
      <c r="W271" s="5">
        <f t="shared" si="36"/>
        <v>0</v>
      </c>
      <c r="X271" s="5">
        <f t="shared" si="37"/>
        <v>0</v>
      </c>
    </row>
    <row r="272" spans="2:24" ht="18.75" customHeight="1" outlineLevel="1">
      <c r="B272" s="80">
        <f t="shared" si="38"/>
        <v>268</v>
      </c>
      <c r="C272" s="42" t="s">
        <v>83</v>
      </c>
      <c r="D272" s="42" t="s">
        <v>71</v>
      </c>
      <c r="E272" s="43" t="str">
        <f t="shared" si="39"/>
        <v>金</v>
      </c>
      <c r="F272" s="139"/>
      <c r="G272" s="44"/>
      <c r="H272" s="105"/>
      <c r="I272" s="41"/>
      <c r="J272" s="41"/>
      <c r="K272" s="41"/>
      <c r="L272" s="41"/>
      <c r="M272" s="41"/>
      <c r="N272" s="41" t="str">
        <f t="shared" si="40"/>
        <v/>
      </c>
      <c r="O272" s="115"/>
      <c r="P272" s="113"/>
      <c r="V272" s="5">
        <f t="shared" si="35"/>
        <v>0</v>
      </c>
      <c r="W272" s="5">
        <f t="shared" si="36"/>
        <v>0</v>
      </c>
      <c r="X272" s="5">
        <f t="shared" si="37"/>
        <v>0</v>
      </c>
    </row>
    <row r="273" spans="2:24" ht="18.75" customHeight="1" outlineLevel="1">
      <c r="B273" s="80">
        <f t="shared" si="38"/>
        <v>269</v>
      </c>
      <c r="C273" s="42" t="s">
        <v>83</v>
      </c>
      <c r="D273" s="42" t="s">
        <v>72</v>
      </c>
      <c r="E273" s="43" t="str">
        <f t="shared" si="39"/>
        <v>土</v>
      </c>
      <c r="F273" s="139"/>
      <c r="G273" s="44"/>
      <c r="H273" s="105"/>
      <c r="I273" s="41"/>
      <c r="J273" s="41"/>
      <c r="K273" s="112"/>
      <c r="L273" s="41"/>
      <c r="M273" s="41"/>
      <c r="N273" s="41" t="str">
        <f t="shared" si="40"/>
        <v/>
      </c>
      <c r="O273" s="115"/>
      <c r="P273" s="113"/>
      <c r="V273" s="5">
        <f t="shared" si="35"/>
        <v>0</v>
      </c>
      <c r="W273" s="5">
        <f t="shared" si="36"/>
        <v>0</v>
      </c>
      <c r="X273" s="5">
        <f t="shared" si="37"/>
        <v>0</v>
      </c>
    </row>
    <row r="274" spans="2:24" ht="18.75" customHeight="1" outlineLevel="1">
      <c r="B274" s="80">
        <f t="shared" si="38"/>
        <v>270</v>
      </c>
      <c r="C274" s="42" t="s">
        <v>83</v>
      </c>
      <c r="D274" s="42" t="s">
        <v>73</v>
      </c>
      <c r="E274" s="43" t="str">
        <f t="shared" si="39"/>
        <v>日</v>
      </c>
      <c r="F274" s="139"/>
      <c r="G274" s="44"/>
      <c r="H274" s="105"/>
      <c r="I274" s="41"/>
      <c r="J274" s="41"/>
      <c r="K274" s="41"/>
      <c r="L274" s="41"/>
      <c r="M274" s="41"/>
      <c r="N274" s="41" t="str">
        <f t="shared" si="40"/>
        <v/>
      </c>
      <c r="O274" s="115"/>
      <c r="P274" s="143"/>
      <c r="V274" s="5">
        <f t="shared" si="35"/>
        <v>0</v>
      </c>
      <c r="W274" s="5">
        <f t="shared" si="36"/>
        <v>0</v>
      </c>
      <c r="X274" s="5">
        <f t="shared" si="37"/>
        <v>0</v>
      </c>
    </row>
    <row r="275" spans="2:24" ht="18.75" customHeight="1" outlineLevel="1">
      <c r="B275" s="80">
        <f t="shared" si="38"/>
        <v>271</v>
      </c>
      <c r="C275" s="42" t="s">
        <v>83</v>
      </c>
      <c r="D275" s="42" t="s">
        <v>74</v>
      </c>
      <c r="E275" s="43" t="str">
        <f t="shared" si="39"/>
        <v>月</v>
      </c>
      <c r="F275" s="139"/>
      <c r="G275" s="44"/>
      <c r="H275" s="105"/>
      <c r="I275" s="41"/>
      <c r="J275" s="41"/>
      <c r="K275" s="41"/>
      <c r="L275" s="41"/>
      <c r="M275" s="41"/>
      <c r="N275" s="41" t="str">
        <f t="shared" si="40"/>
        <v/>
      </c>
      <c r="O275" s="115"/>
      <c r="P275" s="143"/>
      <c r="V275" s="5">
        <f t="shared" si="35"/>
        <v>0</v>
      </c>
      <c r="W275" s="5">
        <f t="shared" si="36"/>
        <v>0</v>
      </c>
      <c r="X275" s="5">
        <f t="shared" si="37"/>
        <v>0</v>
      </c>
    </row>
    <row r="276" spans="2:24" ht="18.75" customHeight="1" outlineLevel="1">
      <c r="B276" s="80">
        <f t="shared" si="38"/>
        <v>272</v>
      </c>
      <c r="C276" s="42" t="s">
        <v>83</v>
      </c>
      <c r="D276" s="42" t="s">
        <v>75</v>
      </c>
      <c r="E276" s="43" t="str">
        <f t="shared" si="39"/>
        <v>火</v>
      </c>
      <c r="F276" s="139"/>
      <c r="G276" s="44"/>
      <c r="H276" s="105"/>
      <c r="I276" s="41"/>
      <c r="J276" s="41"/>
      <c r="K276" s="112"/>
      <c r="L276" s="41"/>
      <c r="M276" s="41"/>
      <c r="N276" s="41" t="str">
        <f t="shared" si="40"/>
        <v/>
      </c>
      <c r="O276" s="115"/>
      <c r="P276" s="143"/>
      <c r="V276" s="5">
        <f t="shared" si="35"/>
        <v>0</v>
      </c>
      <c r="W276" s="5">
        <f t="shared" si="36"/>
        <v>0</v>
      </c>
      <c r="X276" s="5">
        <f t="shared" si="37"/>
        <v>0</v>
      </c>
    </row>
    <row r="277" spans="2:24" ht="18.75" customHeight="1" outlineLevel="1">
      <c r="B277" s="80">
        <f t="shared" si="38"/>
        <v>273</v>
      </c>
      <c r="C277" s="42" t="s">
        <v>83</v>
      </c>
      <c r="D277" s="42" t="s">
        <v>76</v>
      </c>
      <c r="E277" s="43" t="str">
        <f t="shared" si="39"/>
        <v>水</v>
      </c>
      <c r="F277" s="139"/>
      <c r="G277" s="44"/>
      <c r="H277" s="105"/>
      <c r="I277" s="41"/>
      <c r="J277" s="41"/>
      <c r="K277" s="41"/>
      <c r="L277" s="41"/>
      <c r="M277" s="41"/>
      <c r="N277" s="41" t="str">
        <f t="shared" si="40"/>
        <v/>
      </c>
      <c r="O277" s="115"/>
      <c r="P277" s="143"/>
      <c r="V277" s="5">
        <f t="shared" si="35"/>
        <v>0</v>
      </c>
      <c r="W277" s="5">
        <f t="shared" si="36"/>
        <v>0</v>
      </c>
      <c r="X277" s="5">
        <f t="shared" si="37"/>
        <v>0</v>
      </c>
    </row>
    <row r="278" spans="2:24">
      <c r="B278" s="80">
        <f t="shared" si="38"/>
        <v>274</v>
      </c>
      <c r="C278" s="42" t="s">
        <v>84</v>
      </c>
      <c r="D278" s="42" t="s">
        <v>46</v>
      </c>
      <c r="E278" s="43" t="str">
        <f t="shared" si="39"/>
        <v>木</v>
      </c>
      <c r="F278" s="139"/>
      <c r="G278" s="44"/>
      <c r="H278" s="105"/>
      <c r="I278" s="41"/>
      <c r="J278" s="41"/>
      <c r="K278" s="41"/>
      <c r="L278" s="41"/>
      <c r="M278" s="41"/>
      <c r="N278" s="41" t="str">
        <f t="shared" si="40"/>
        <v/>
      </c>
      <c r="O278" s="115"/>
      <c r="P278" s="143"/>
      <c r="V278" s="5">
        <f>F278</f>
        <v>0</v>
      </c>
      <c r="W278" s="5">
        <f>I278</f>
        <v>0</v>
      </c>
      <c r="X278" s="5">
        <f>V278+W278</f>
        <v>0</v>
      </c>
    </row>
    <row r="279" spans="2:24" outlineLevel="1">
      <c r="B279" s="80">
        <f t="shared" si="38"/>
        <v>275</v>
      </c>
      <c r="C279" s="42" t="s">
        <v>84</v>
      </c>
      <c r="D279" s="42" t="s">
        <v>48</v>
      </c>
      <c r="E279" s="43" t="str">
        <f t="shared" si="39"/>
        <v>金</v>
      </c>
      <c r="F279" s="139"/>
      <c r="G279" s="44"/>
      <c r="H279" s="105"/>
      <c r="I279" s="41"/>
      <c r="J279" s="41"/>
      <c r="K279" s="41"/>
      <c r="L279" s="41"/>
      <c r="M279" s="41"/>
      <c r="N279" s="41" t="str">
        <f t="shared" si="40"/>
        <v/>
      </c>
      <c r="O279" s="115"/>
      <c r="P279" s="143"/>
      <c r="V279" s="5">
        <f>V278+F279</f>
        <v>0</v>
      </c>
      <c r="W279" s="5">
        <f>W278+I279</f>
        <v>0</v>
      </c>
      <c r="X279" s="5">
        <f>V279+W279</f>
        <v>0</v>
      </c>
    </row>
    <row r="280" spans="2:24" outlineLevel="1">
      <c r="B280" s="80">
        <f t="shared" si="38"/>
        <v>276</v>
      </c>
      <c r="C280" s="42" t="s">
        <v>84</v>
      </c>
      <c r="D280" s="42" t="s">
        <v>49</v>
      </c>
      <c r="E280" s="43" t="str">
        <f t="shared" si="39"/>
        <v>土</v>
      </c>
      <c r="F280" s="139"/>
      <c r="G280" s="44"/>
      <c r="H280" s="105"/>
      <c r="I280" s="41"/>
      <c r="J280" s="41"/>
      <c r="K280" s="112"/>
      <c r="L280" s="41"/>
      <c r="M280" s="41"/>
      <c r="N280" s="41" t="str">
        <f t="shared" si="40"/>
        <v/>
      </c>
      <c r="O280" s="115"/>
      <c r="P280" s="113"/>
      <c r="V280" s="5">
        <f>V279+F280</f>
        <v>0</v>
      </c>
      <c r="W280" s="5">
        <f>W279+I280</f>
        <v>0</v>
      </c>
      <c r="X280" s="5">
        <f>V280+W280</f>
        <v>0</v>
      </c>
    </row>
    <row r="281" spans="2:24" outlineLevel="1">
      <c r="B281" s="80">
        <f t="shared" si="38"/>
        <v>277</v>
      </c>
      <c r="C281" s="42" t="s">
        <v>84</v>
      </c>
      <c r="D281" s="42" t="s">
        <v>50</v>
      </c>
      <c r="E281" s="43" t="str">
        <f t="shared" si="39"/>
        <v>日</v>
      </c>
      <c r="F281" s="139"/>
      <c r="G281" s="44"/>
      <c r="H281" s="105"/>
      <c r="I281" s="41"/>
      <c r="J281" s="44"/>
      <c r="K281" s="112"/>
      <c r="L281" s="41"/>
      <c r="M281" s="41"/>
      <c r="N281" s="41" t="str">
        <f t="shared" si="40"/>
        <v/>
      </c>
      <c r="O281" s="115"/>
      <c r="P281" s="113"/>
      <c r="V281" s="5">
        <f t="shared" ref="V281:V308" si="41">V280+F281</f>
        <v>0</v>
      </c>
      <c r="W281" s="5">
        <f t="shared" ref="W281:W308" si="42">W280+I281</f>
        <v>0</v>
      </c>
      <c r="X281" s="5">
        <f t="shared" ref="X281:X308" si="43">V281+W281</f>
        <v>0</v>
      </c>
    </row>
    <row r="282" spans="2:24" outlineLevel="1">
      <c r="B282" s="80">
        <f t="shared" si="38"/>
        <v>278</v>
      </c>
      <c r="C282" s="42" t="s">
        <v>84</v>
      </c>
      <c r="D282" s="42" t="s">
        <v>51</v>
      </c>
      <c r="E282" s="43" t="str">
        <f t="shared" si="39"/>
        <v>月</v>
      </c>
      <c r="F282" s="139"/>
      <c r="G282" s="44"/>
      <c r="H282" s="105"/>
      <c r="I282" s="41"/>
      <c r="J282" s="41"/>
      <c r="K282" s="112"/>
      <c r="L282" s="41"/>
      <c r="M282" s="41"/>
      <c r="N282" s="41" t="str">
        <f t="shared" si="40"/>
        <v/>
      </c>
      <c r="O282" s="115"/>
      <c r="P282" s="143"/>
      <c r="V282" s="5">
        <f t="shared" si="41"/>
        <v>0</v>
      </c>
      <c r="W282" s="5">
        <f t="shared" si="42"/>
        <v>0</v>
      </c>
      <c r="X282" s="5">
        <f t="shared" si="43"/>
        <v>0</v>
      </c>
    </row>
    <row r="283" spans="2:24" outlineLevel="1">
      <c r="B283" s="80">
        <f t="shared" si="38"/>
        <v>279</v>
      </c>
      <c r="C283" s="42" t="s">
        <v>84</v>
      </c>
      <c r="D283" s="42" t="s">
        <v>52</v>
      </c>
      <c r="E283" s="43" t="str">
        <f t="shared" si="39"/>
        <v>火</v>
      </c>
      <c r="F283" s="139"/>
      <c r="G283" s="44"/>
      <c r="H283" s="105"/>
      <c r="I283" s="41"/>
      <c r="J283" s="41"/>
      <c r="K283" s="112"/>
      <c r="L283" s="41"/>
      <c r="M283" s="41"/>
      <c r="N283" s="41" t="str">
        <f t="shared" si="40"/>
        <v/>
      </c>
      <c r="O283" s="115"/>
      <c r="P283" s="143"/>
      <c r="V283" s="5">
        <f t="shared" si="41"/>
        <v>0</v>
      </c>
      <c r="W283" s="5">
        <f t="shared" si="42"/>
        <v>0</v>
      </c>
      <c r="X283" s="5">
        <f t="shared" si="43"/>
        <v>0</v>
      </c>
    </row>
    <row r="284" spans="2:24" outlineLevel="1">
      <c r="B284" s="80">
        <f t="shared" si="38"/>
        <v>280</v>
      </c>
      <c r="C284" s="42" t="s">
        <v>84</v>
      </c>
      <c r="D284" s="42" t="s">
        <v>53</v>
      </c>
      <c r="E284" s="43" t="str">
        <f t="shared" si="39"/>
        <v>水</v>
      </c>
      <c r="F284" s="139"/>
      <c r="G284" s="44"/>
      <c r="H284" s="105"/>
      <c r="I284" s="41"/>
      <c r="J284" s="44"/>
      <c r="K284" s="112"/>
      <c r="L284" s="41"/>
      <c r="M284" s="41"/>
      <c r="N284" s="41" t="str">
        <f t="shared" si="40"/>
        <v/>
      </c>
      <c r="O284" s="115"/>
      <c r="P284" s="113"/>
      <c r="V284" s="5">
        <f t="shared" si="41"/>
        <v>0</v>
      </c>
      <c r="W284" s="5">
        <f t="shared" si="42"/>
        <v>0</v>
      </c>
      <c r="X284" s="5">
        <f t="shared" si="43"/>
        <v>0</v>
      </c>
    </row>
    <row r="285" spans="2:24" outlineLevel="1">
      <c r="B285" s="80">
        <f t="shared" si="38"/>
        <v>281</v>
      </c>
      <c r="C285" s="42" t="s">
        <v>84</v>
      </c>
      <c r="D285" s="42" t="s">
        <v>54</v>
      </c>
      <c r="E285" s="43" t="str">
        <f t="shared" si="39"/>
        <v>木</v>
      </c>
      <c r="F285" s="139"/>
      <c r="G285" s="44"/>
      <c r="H285" s="105"/>
      <c r="I285" s="41"/>
      <c r="J285" s="41"/>
      <c r="K285" s="41"/>
      <c r="L285" s="41"/>
      <c r="M285" s="41"/>
      <c r="N285" s="41" t="str">
        <f t="shared" si="40"/>
        <v/>
      </c>
      <c r="O285" s="115"/>
      <c r="P285" s="143"/>
      <c r="V285" s="5">
        <f t="shared" si="41"/>
        <v>0</v>
      </c>
      <c r="W285" s="5">
        <f t="shared" si="42"/>
        <v>0</v>
      </c>
      <c r="X285" s="5">
        <f t="shared" si="43"/>
        <v>0</v>
      </c>
    </row>
    <row r="286" spans="2:24" outlineLevel="1">
      <c r="B286" s="80">
        <f t="shared" si="38"/>
        <v>282</v>
      </c>
      <c r="C286" s="42" t="s">
        <v>84</v>
      </c>
      <c r="D286" s="42" t="s">
        <v>55</v>
      </c>
      <c r="E286" s="43" t="str">
        <f t="shared" si="39"/>
        <v>金</v>
      </c>
      <c r="F286" s="139"/>
      <c r="G286" s="44"/>
      <c r="H286" s="105"/>
      <c r="I286" s="41"/>
      <c r="J286" s="41"/>
      <c r="K286" s="112"/>
      <c r="L286" s="41"/>
      <c r="M286" s="41"/>
      <c r="N286" s="41" t="str">
        <f t="shared" si="40"/>
        <v/>
      </c>
      <c r="O286" s="115"/>
      <c r="P286" s="143"/>
      <c r="V286" s="5">
        <f t="shared" si="41"/>
        <v>0</v>
      </c>
      <c r="W286" s="5">
        <f t="shared" si="42"/>
        <v>0</v>
      </c>
      <c r="X286" s="5">
        <f t="shared" si="43"/>
        <v>0</v>
      </c>
    </row>
    <row r="287" spans="2:24" outlineLevel="1">
      <c r="B287" s="80">
        <f t="shared" si="38"/>
        <v>283</v>
      </c>
      <c r="C287" s="42" t="s">
        <v>84</v>
      </c>
      <c r="D287" s="42" t="s">
        <v>56</v>
      </c>
      <c r="E287" s="43" t="str">
        <f t="shared" si="39"/>
        <v>土</v>
      </c>
      <c r="F287" s="139"/>
      <c r="G287" s="41"/>
      <c r="H287" s="105"/>
      <c r="I287" s="41"/>
      <c r="J287" s="41"/>
      <c r="K287" s="41"/>
      <c r="L287" s="41"/>
      <c r="M287" s="41"/>
      <c r="N287" s="41" t="str">
        <f t="shared" si="40"/>
        <v/>
      </c>
      <c r="O287" s="115"/>
      <c r="P287" s="113"/>
      <c r="V287" s="5">
        <f t="shared" si="41"/>
        <v>0</v>
      </c>
      <c r="W287" s="5">
        <f t="shared" si="42"/>
        <v>0</v>
      </c>
      <c r="X287" s="5">
        <f t="shared" si="43"/>
        <v>0</v>
      </c>
    </row>
    <row r="288" spans="2:24" outlineLevel="1">
      <c r="B288" s="80">
        <f t="shared" si="38"/>
        <v>284</v>
      </c>
      <c r="C288" s="42" t="s">
        <v>84</v>
      </c>
      <c r="D288" s="42" t="s">
        <v>57</v>
      </c>
      <c r="E288" s="43" t="str">
        <f t="shared" si="39"/>
        <v>日</v>
      </c>
      <c r="F288" s="139"/>
      <c r="G288" s="44"/>
      <c r="H288" s="105"/>
      <c r="I288" s="41"/>
      <c r="J288" s="44"/>
      <c r="K288" s="112"/>
      <c r="L288" s="41"/>
      <c r="M288" s="41"/>
      <c r="N288" s="41" t="str">
        <f t="shared" si="40"/>
        <v/>
      </c>
      <c r="O288" s="115"/>
      <c r="P288" s="143"/>
      <c r="V288" s="5">
        <f t="shared" si="41"/>
        <v>0</v>
      </c>
      <c r="W288" s="5">
        <f t="shared" si="42"/>
        <v>0</v>
      </c>
      <c r="X288" s="5">
        <f t="shared" si="43"/>
        <v>0</v>
      </c>
    </row>
    <row r="289" spans="2:24" outlineLevel="1">
      <c r="B289" s="80">
        <f t="shared" si="38"/>
        <v>285</v>
      </c>
      <c r="C289" s="42" t="s">
        <v>84</v>
      </c>
      <c r="D289" s="42" t="s">
        <v>58</v>
      </c>
      <c r="E289" s="43" t="str">
        <f t="shared" si="39"/>
        <v>月</v>
      </c>
      <c r="F289" s="139"/>
      <c r="G289" s="44"/>
      <c r="H289" s="105"/>
      <c r="I289" s="41"/>
      <c r="J289" s="44"/>
      <c r="K289" s="112"/>
      <c r="L289" s="41"/>
      <c r="M289" s="41"/>
      <c r="N289" s="41" t="str">
        <f t="shared" si="40"/>
        <v/>
      </c>
      <c r="O289" s="115"/>
      <c r="P289" s="143"/>
      <c r="V289" s="5">
        <f t="shared" si="41"/>
        <v>0</v>
      </c>
      <c r="W289" s="5">
        <f t="shared" si="42"/>
        <v>0</v>
      </c>
      <c r="X289" s="5">
        <f t="shared" si="43"/>
        <v>0</v>
      </c>
    </row>
    <row r="290" spans="2:24" outlineLevel="1">
      <c r="B290" s="80">
        <f t="shared" si="38"/>
        <v>286</v>
      </c>
      <c r="C290" s="42" t="s">
        <v>84</v>
      </c>
      <c r="D290" s="42" t="s">
        <v>59</v>
      </c>
      <c r="E290" s="43" t="str">
        <f t="shared" si="39"/>
        <v>火</v>
      </c>
      <c r="F290" s="139"/>
      <c r="G290" s="41"/>
      <c r="H290" s="105"/>
      <c r="I290" s="41"/>
      <c r="J290" s="41"/>
      <c r="K290" s="41"/>
      <c r="L290" s="41"/>
      <c r="M290" s="41"/>
      <c r="N290" s="41" t="str">
        <f t="shared" si="40"/>
        <v/>
      </c>
      <c r="O290" s="115"/>
      <c r="P290" s="113"/>
      <c r="V290" s="5">
        <f t="shared" si="41"/>
        <v>0</v>
      </c>
      <c r="W290" s="5">
        <f t="shared" si="42"/>
        <v>0</v>
      </c>
      <c r="X290" s="5">
        <f t="shared" si="43"/>
        <v>0</v>
      </c>
    </row>
    <row r="291" spans="2:24" outlineLevel="1">
      <c r="B291" s="80">
        <f t="shared" si="38"/>
        <v>287</v>
      </c>
      <c r="C291" s="42" t="s">
        <v>84</v>
      </c>
      <c r="D291" s="42" t="s">
        <v>60</v>
      </c>
      <c r="E291" s="43" t="str">
        <f t="shared" si="39"/>
        <v>水</v>
      </c>
      <c r="F291" s="139"/>
      <c r="G291" s="44"/>
      <c r="H291" s="105"/>
      <c r="I291" s="41"/>
      <c r="J291" s="41"/>
      <c r="K291" s="112"/>
      <c r="L291" s="41"/>
      <c r="M291" s="41"/>
      <c r="N291" s="41" t="str">
        <f t="shared" si="40"/>
        <v/>
      </c>
      <c r="O291" s="115"/>
      <c r="P291" s="113"/>
      <c r="V291" s="5">
        <f t="shared" si="41"/>
        <v>0</v>
      </c>
      <c r="W291" s="5">
        <f t="shared" si="42"/>
        <v>0</v>
      </c>
      <c r="X291" s="5">
        <f t="shared" si="43"/>
        <v>0</v>
      </c>
    </row>
    <row r="292" spans="2:24" outlineLevel="1">
      <c r="B292" s="80">
        <f t="shared" si="38"/>
        <v>288</v>
      </c>
      <c r="C292" s="42" t="s">
        <v>84</v>
      </c>
      <c r="D292" s="42" t="s">
        <v>61</v>
      </c>
      <c r="E292" s="43" t="str">
        <f t="shared" si="39"/>
        <v>木</v>
      </c>
      <c r="F292" s="139"/>
      <c r="G292" s="44"/>
      <c r="H292" s="105"/>
      <c r="I292" s="41"/>
      <c r="J292" s="41"/>
      <c r="K292" s="112"/>
      <c r="L292" s="41"/>
      <c r="M292" s="41"/>
      <c r="N292" s="41" t="str">
        <f t="shared" si="40"/>
        <v/>
      </c>
      <c r="O292" s="115"/>
      <c r="P292" s="143"/>
      <c r="V292" s="5">
        <f t="shared" si="41"/>
        <v>0</v>
      </c>
      <c r="W292" s="5">
        <f t="shared" si="42"/>
        <v>0</v>
      </c>
      <c r="X292" s="5">
        <f t="shared" si="43"/>
        <v>0</v>
      </c>
    </row>
    <row r="293" spans="2:24" outlineLevel="1">
      <c r="B293" s="80">
        <f t="shared" si="38"/>
        <v>289</v>
      </c>
      <c r="C293" s="42" t="s">
        <v>84</v>
      </c>
      <c r="D293" s="42" t="s">
        <v>62</v>
      </c>
      <c r="E293" s="43" t="str">
        <f t="shared" si="39"/>
        <v>金</v>
      </c>
      <c r="F293" s="139"/>
      <c r="G293" s="44"/>
      <c r="H293" s="105"/>
      <c r="I293" s="41"/>
      <c r="J293" s="44"/>
      <c r="K293" s="112"/>
      <c r="L293" s="41"/>
      <c r="M293" s="41"/>
      <c r="N293" s="41" t="str">
        <f t="shared" si="40"/>
        <v/>
      </c>
      <c r="O293" s="115"/>
      <c r="P293" s="143"/>
      <c r="V293" s="5">
        <f t="shared" si="41"/>
        <v>0</v>
      </c>
      <c r="W293" s="5">
        <f t="shared" si="42"/>
        <v>0</v>
      </c>
      <c r="X293" s="5">
        <f t="shared" si="43"/>
        <v>0</v>
      </c>
    </row>
    <row r="294" spans="2:24" outlineLevel="1">
      <c r="B294" s="80">
        <f t="shared" si="38"/>
        <v>290</v>
      </c>
      <c r="C294" s="42" t="s">
        <v>84</v>
      </c>
      <c r="D294" s="42" t="s">
        <v>63</v>
      </c>
      <c r="E294" s="43" t="str">
        <f t="shared" si="39"/>
        <v>土</v>
      </c>
      <c r="F294" s="139"/>
      <c r="G294" s="44"/>
      <c r="H294" s="105"/>
      <c r="I294" s="41"/>
      <c r="J294" s="44"/>
      <c r="K294" s="112"/>
      <c r="L294" s="41"/>
      <c r="M294" s="41"/>
      <c r="N294" s="41" t="str">
        <f t="shared" si="40"/>
        <v/>
      </c>
      <c r="O294" s="115"/>
      <c r="P294" s="113"/>
      <c r="V294" s="5">
        <f t="shared" si="41"/>
        <v>0</v>
      </c>
      <c r="W294" s="5">
        <f t="shared" si="42"/>
        <v>0</v>
      </c>
      <c r="X294" s="5">
        <f t="shared" si="43"/>
        <v>0</v>
      </c>
    </row>
    <row r="295" spans="2:24" outlineLevel="1">
      <c r="B295" s="80">
        <f t="shared" si="38"/>
        <v>291</v>
      </c>
      <c r="C295" s="42" t="s">
        <v>84</v>
      </c>
      <c r="D295" s="42" t="s">
        <v>64</v>
      </c>
      <c r="E295" s="43" t="str">
        <f t="shared" si="39"/>
        <v>日</v>
      </c>
      <c r="F295" s="139"/>
      <c r="G295" s="44"/>
      <c r="H295" s="105"/>
      <c r="I295" s="41"/>
      <c r="J295" s="44"/>
      <c r="K295" s="112"/>
      <c r="L295" s="41"/>
      <c r="M295" s="41"/>
      <c r="N295" s="41" t="str">
        <f t="shared" si="40"/>
        <v/>
      </c>
      <c r="O295" s="115"/>
      <c r="P295" s="143"/>
      <c r="V295" s="5">
        <f t="shared" si="41"/>
        <v>0</v>
      </c>
      <c r="W295" s="5">
        <f t="shared" si="42"/>
        <v>0</v>
      </c>
      <c r="X295" s="5">
        <f t="shared" si="43"/>
        <v>0</v>
      </c>
    </row>
    <row r="296" spans="2:24" outlineLevel="1">
      <c r="B296" s="80">
        <f t="shared" si="38"/>
        <v>292</v>
      </c>
      <c r="C296" s="42" t="s">
        <v>84</v>
      </c>
      <c r="D296" s="42" t="s">
        <v>65</v>
      </c>
      <c r="E296" s="43" t="str">
        <f t="shared" si="39"/>
        <v>月</v>
      </c>
      <c r="F296" s="139"/>
      <c r="G296" s="44"/>
      <c r="H296" s="105"/>
      <c r="I296" s="41"/>
      <c r="J296" s="41"/>
      <c r="K296" s="112"/>
      <c r="L296" s="41"/>
      <c r="M296" s="41"/>
      <c r="N296" s="41" t="str">
        <f t="shared" si="40"/>
        <v/>
      </c>
      <c r="O296" s="115"/>
      <c r="P296" s="113"/>
      <c r="V296" s="5">
        <f t="shared" si="41"/>
        <v>0</v>
      </c>
      <c r="W296" s="5">
        <f t="shared" si="42"/>
        <v>0</v>
      </c>
      <c r="X296" s="5">
        <f t="shared" si="43"/>
        <v>0</v>
      </c>
    </row>
    <row r="297" spans="2:24" outlineLevel="1">
      <c r="B297" s="80">
        <f t="shared" si="38"/>
        <v>293</v>
      </c>
      <c r="C297" s="42" t="s">
        <v>84</v>
      </c>
      <c r="D297" s="42" t="s">
        <v>66</v>
      </c>
      <c r="E297" s="43" t="str">
        <f t="shared" si="39"/>
        <v>火</v>
      </c>
      <c r="F297" s="139"/>
      <c r="G297" s="44"/>
      <c r="H297" s="105"/>
      <c r="I297" s="41"/>
      <c r="J297" s="41"/>
      <c r="K297" s="112"/>
      <c r="L297" s="41"/>
      <c r="M297" s="41"/>
      <c r="N297" s="41" t="str">
        <f t="shared" si="40"/>
        <v/>
      </c>
      <c r="O297" s="115"/>
      <c r="P297" s="143"/>
      <c r="V297" s="5">
        <f t="shared" si="41"/>
        <v>0</v>
      </c>
      <c r="W297" s="5">
        <f t="shared" si="42"/>
        <v>0</v>
      </c>
      <c r="X297" s="5">
        <f t="shared" si="43"/>
        <v>0</v>
      </c>
    </row>
    <row r="298" spans="2:24" outlineLevel="1">
      <c r="B298" s="80">
        <f t="shared" si="38"/>
        <v>294</v>
      </c>
      <c r="C298" s="42" t="s">
        <v>84</v>
      </c>
      <c r="D298" s="42" t="s">
        <v>67</v>
      </c>
      <c r="E298" s="43" t="str">
        <f t="shared" si="39"/>
        <v>水</v>
      </c>
      <c r="F298" s="139"/>
      <c r="G298" s="44"/>
      <c r="H298" s="105"/>
      <c r="I298" s="41"/>
      <c r="J298" s="41"/>
      <c r="K298" s="112"/>
      <c r="L298" s="41"/>
      <c r="M298" s="41"/>
      <c r="N298" s="41" t="str">
        <f t="shared" si="40"/>
        <v/>
      </c>
      <c r="O298" s="115"/>
      <c r="P298" s="143"/>
      <c r="V298" s="5">
        <f t="shared" si="41"/>
        <v>0</v>
      </c>
      <c r="W298" s="5">
        <f t="shared" si="42"/>
        <v>0</v>
      </c>
      <c r="X298" s="5">
        <f t="shared" si="43"/>
        <v>0</v>
      </c>
    </row>
    <row r="299" spans="2:24" outlineLevel="1">
      <c r="B299" s="80">
        <f t="shared" si="38"/>
        <v>295</v>
      </c>
      <c r="C299" s="42" t="s">
        <v>84</v>
      </c>
      <c r="D299" s="42" t="s">
        <v>68</v>
      </c>
      <c r="E299" s="43" t="str">
        <f t="shared" si="39"/>
        <v>木</v>
      </c>
      <c r="F299" s="139"/>
      <c r="G299" s="44"/>
      <c r="H299" s="105"/>
      <c r="I299" s="41"/>
      <c r="J299" s="41"/>
      <c r="K299" s="112"/>
      <c r="L299" s="41"/>
      <c r="M299" s="41"/>
      <c r="N299" s="41" t="str">
        <f t="shared" si="40"/>
        <v/>
      </c>
      <c r="O299" s="115"/>
      <c r="P299" s="143"/>
      <c r="V299" s="5">
        <f t="shared" si="41"/>
        <v>0</v>
      </c>
      <c r="W299" s="5">
        <f t="shared" si="42"/>
        <v>0</v>
      </c>
      <c r="X299" s="5">
        <f t="shared" si="43"/>
        <v>0</v>
      </c>
    </row>
    <row r="300" spans="2:24" ht="18.75" customHeight="1" outlineLevel="1">
      <c r="B300" s="80">
        <f t="shared" si="38"/>
        <v>296</v>
      </c>
      <c r="C300" s="42" t="s">
        <v>84</v>
      </c>
      <c r="D300" s="42" t="s">
        <v>69</v>
      </c>
      <c r="E300" s="43" t="str">
        <f t="shared" si="39"/>
        <v>金</v>
      </c>
      <c r="F300" s="139"/>
      <c r="G300" s="44"/>
      <c r="H300" s="105"/>
      <c r="I300" s="41"/>
      <c r="J300" s="41"/>
      <c r="K300" s="112"/>
      <c r="L300" s="41"/>
      <c r="M300" s="41"/>
      <c r="N300" s="41" t="str">
        <f t="shared" si="40"/>
        <v/>
      </c>
      <c r="O300" s="115"/>
      <c r="P300" s="143"/>
      <c r="V300" s="5">
        <f t="shared" si="41"/>
        <v>0</v>
      </c>
      <c r="W300" s="5">
        <f t="shared" si="42"/>
        <v>0</v>
      </c>
      <c r="X300" s="5">
        <f t="shared" si="43"/>
        <v>0</v>
      </c>
    </row>
    <row r="301" spans="2:24" ht="18.75" customHeight="1" outlineLevel="1">
      <c r="B301" s="80">
        <f t="shared" si="38"/>
        <v>297</v>
      </c>
      <c r="C301" s="42" t="s">
        <v>84</v>
      </c>
      <c r="D301" s="42" t="s">
        <v>70</v>
      </c>
      <c r="E301" s="43" t="str">
        <f t="shared" si="39"/>
        <v>土</v>
      </c>
      <c r="F301" s="139"/>
      <c r="G301" s="44"/>
      <c r="H301" s="105"/>
      <c r="I301" s="41"/>
      <c r="J301" s="41"/>
      <c r="K301" s="112"/>
      <c r="L301" s="41"/>
      <c r="M301" s="41"/>
      <c r="N301" s="41" t="str">
        <f t="shared" si="40"/>
        <v/>
      </c>
      <c r="O301" s="115"/>
      <c r="P301" s="143"/>
      <c r="V301" s="5">
        <f t="shared" si="41"/>
        <v>0</v>
      </c>
      <c r="W301" s="5">
        <f t="shared" si="42"/>
        <v>0</v>
      </c>
      <c r="X301" s="5">
        <f t="shared" si="43"/>
        <v>0</v>
      </c>
    </row>
    <row r="302" spans="2:24" ht="18.75" customHeight="1" outlineLevel="1">
      <c r="B302" s="80">
        <f t="shared" si="38"/>
        <v>298</v>
      </c>
      <c r="C302" s="42" t="s">
        <v>84</v>
      </c>
      <c r="D302" s="42" t="s">
        <v>71</v>
      </c>
      <c r="E302" s="43" t="str">
        <f t="shared" si="39"/>
        <v>日</v>
      </c>
      <c r="F302" s="139"/>
      <c r="G302" s="44"/>
      <c r="H302" s="105"/>
      <c r="I302" s="41"/>
      <c r="J302" s="41"/>
      <c r="K302" s="112"/>
      <c r="L302" s="41"/>
      <c r="M302" s="41"/>
      <c r="N302" s="41" t="str">
        <f t="shared" si="40"/>
        <v/>
      </c>
      <c r="O302" s="115"/>
      <c r="P302" s="143"/>
      <c r="V302" s="5">
        <f t="shared" si="41"/>
        <v>0</v>
      </c>
      <c r="W302" s="5">
        <f t="shared" si="42"/>
        <v>0</v>
      </c>
      <c r="X302" s="5">
        <f t="shared" si="43"/>
        <v>0</v>
      </c>
    </row>
    <row r="303" spans="2:24" ht="18.75" customHeight="1" outlineLevel="1">
      <c r="B303" s="80">
        <f t="shared" si="38"/>
        <v>299</v>
      </c>
      <c r="C303" s="42" t="s">
        <v>84</v>
      </c>
      <c r="D303" s="42" t="s">
        <v>72</v>
      </c>
      <c r="E303" s="43" t="str">
        <f t="shared" si="39"/>
        <v>月</v>
      </c>
      <c r="F303" s="139"/>
      <c r="G303" s="44"/>
      <c r="H303" s="105"/>
      <c r="I303" s="41"/>
      <c r="J303" s="44"/>
      <c r="K303" s="112"/>
      <c r="L303" s="41"/>
      <c r="M303" s="41"/>
      <c r="N303" s="41" t="str">
        <f t="shared" si="40"/>
        <v/>
      </c>
      <c r="O303" s="115"/>
      <c r="P303" s="113"/>
      <c r="V303" s="5">
        <f t="shared" si="41"/>
        <v>0</v>
      </c>
      <c r="W303" s="5">
        <f t="shared" si="42"/>
        <v>0</v>
      </c>
      <c r="X303" s="5">
        <f t="shared" si="43"/>
        <v>0</v>
      </c>
    </row>
    <row r="304" spans="2:24" ht="18.75" customHeight="1" outlineLevel="1">
      <c r="B304" s="80">
        <f t="shared" si="38"/>
        <v>300</v>
      </c>
      <c r="C304" s="42" t="s">
        <v>84</v>
      </c>
      <c r="D304" s="42" t="s">
        <v>73</v>
      </c>
      <c r="E304" s="43" t="str">
        <f t="shared" si="39"/>
        <v>火</v>
      </c>
      <c r="F304" s="139"/>
      <c r="G304" s="44"/>
      <c r="H304" s="105"/>
      <c r="I304" s="41"/>
      <c r="J304" s="44"/>
      <c r="K304" s="112"/>
      <c r="L304" s="41"/>
      <c r="M304" s="41"/>
      <c r="N304" s="41" t="str">
        <f t="shared" si="40"/>
        <v/>
      </c>
      <c r="O304" s="115"/>
      <c r="P304" s="143"/>
      <c r="V304" s="5">
        <f t="shared" si="41"/>
        <v>0</v>
      </c>
      <c r="W304" s="5">
        <f t="shared" si="42"/>
        <v>0</v>
      </c>
      <c r="X304" s="5">
        <f t="shared" si="43"/>
        <v>0</v>
      </c>
    </row>
    <row r="305" spans="2:24" ht="18.75" customHeight="1" outlineLevel="1">
      <c r="B305" s="80">
        <f t="shared" si="38"/>
        <v>301</v>
      </c>
      <c r="C305" s="42" t="s">
        <v>84</v>
      </c>
      <c r="D305" s="42" t="s">
        <v>74</v>
      </c>
      <c r="E305" s="43" t="str">
        <f t="shared" si="39"/>
        <v>水</v>
      </c>
      <c r="F305" s="139"/>
      <c r="G305" s="44"/>
      <c r="H305" s="105"/>
      <c r="I305" s="41"/>
      <c r="J305" s="41"/>
      <c r="K305" s="112"/>
      <c r="L305" s="41"/>
      <c r="M305" s="41"/>
      <c r="N305" s="41" t="str">
        <f t="shared" si="40"/>
        <v/>
      </c>
      <c r="O305" s="115"/>
      <c r="P305" s="143"/>
      <c r="V305" s="5">
        <f t="shared" si="41"/>
        <v>0</v>
      </c>
      <c r="W305" s="5">
        <f t="shared" si="42"/>
        <v>0</v>
      </c>
      <c r="X305" s="5">
        <f t="shared" si="43"/>
        <v>0</v>
      </c>
    </row>
    <row r="306" spans="2:24" ht="18.75" customHeight="1" outlineLevel="1">
      <c r="B306" s="80">
        <f t="shared" si="38"/>
        <v>302</v>
      </c>
      <c r="C306" s="42" t="s">
        <v>84</v>
      </c>
      <c r="D306" s="42" t="s">
        <v>75</v>
      </c>
      <c r="E306" s="43" t="str">
        <f t="shared" si="39"/>
        <v>木</v>
      </c>
      <c r="F306" s="139"/>
      <c r="G306" s="44"/>
      <c r="H306" s="105"/>
      <c r="I306" s="41"/>
      <c r="J306" s="44"/>
      <c r="K306" s="112"/>
      <c r="L306" s="41"/>
      <c r="M306" s="41"/>
      <c r="N306" s="41" t="str">
        <f t="shared" si="40"/>
        <v/>
      </c>
      <c r="O306" s="115"/>
      <c r="P306" s="113"/>
      <c r="V306" s="5">
        <f t="shared" si="41"/>
        <v>0</v>
      </c>
      <c r="W306" s="5">
        <f t="shared" si="42"/>
        <v>0</v>
      </c>
      <c r="X306" s="5">
        <f t="shared" si="43"/>
        <v>0</v>
      </c>
    </row>
    <row r="307" spans="2:24" ht="18.75" customHeight="1" outlineLevel="1">
      <c r="B307" s="80">
        <f t="shared" si="38"/>
        <v>303</v>
      </c>
      <c r="C307" s="42" t="s">
        <v>84</v>
      </c>
      <c r="D307" s="42" t="s">
        <v>76</v>
      </c>
      <c r="E307" s="43" t="str">
        <f t="shared" si="39"/>
        <v>金</v>
      </c>
      <c r="F307" s="139"/>
      <c r="G307" s="44"/>
      <c r="H307" s="105"/>
      <c r="I307" s="41"/>
      <c r="J307" s="41"/>
      <c r="K307" s="112"/>
      <c r="L307" s="41"/>
      <c r="M307" s="41"/>
      <c r="N307" s="41" t="str">
        <f t="shared" si="40"/>
        <v/>
      </c>
      <c r="O307" s="115"/>
      <c r="P307" s="113"/>
      <c r="V307" s="5">
        <f t="shared" si="41"/>
        <v>0</v>
      </c>
      <c r="W307" s="5">
        <f t="shared" si="42"/>
        <v>0</v>
      </c>
      <c r="X307" s="5">
        <f t="shared" si="43"/>
        <v>0</v>
      </c>
    </row>
    <row r="308" spans="2:24" ht="18.75" customHeight="1" outlineLevel="1">
      <c r="B308" s="80">
        <f t="shared" si="38"/>
        <v>304</v>
      </c>
      <c r="C308" s="42" t="s">
        <v>84</v>
      </c>
      <c r="D308" s="42" t="s">
        <v>88</v>
      </c>
      <c r="E308" s="43" t="str">
        <f t="shared" si="39"/>
        <v>土</v>
      </c>
      <c r="F308" s="139"/>
      <c r="G308" s="44"/>
      <c r="H308" s="105"/>
      <c r="I308" s="41"/>
      <c r="J308" s="41"/>
      <c r="K308" s="112"/>
      <c r="L308" s="41"/>
      <c r="M308" s="41"/>
      <c r="N308" s="41" t="str">
        <f t="shared" si="40"/>
        <v/>
      </c>
      <c r="O308" s="115"/>
      <c r="P308" s="113"/>
      <c r="V308" s="5">
        <f t="shared" si="41"/>
        <v>0</v>
      </c>
      <c r="W308" s="5">
        <f t="shared" si="42"/>
        <v>0</v>
      </c>
      <c r="X308" s="5">
        <f t="shared" si="43"/>
        <v>0</v>
      </c>
    </row>
    <row r="309" spans="2:24">
      <c r="B309" s="80">
        <f t="shared" si="38"/>
        <v>305</v>
      </c>
      <c r="C309" s="42" t="s">
        <v>85</v>
      </c>
      <c r="D309" s="42" t="s">
        <v>46</v>
      </c>
      <c r="E309" s="43" t="str">
        <f t="shared" si="39"/>
        <v>日</v>
      </c>
      <c r="F309" s="139"/>
      <c r="G309" s="44"/>
      <c r="H309" s="105"/>
      <c r="I309" s="41"/>
      <c r="J309" s="41"/>
      <c r="K309" s="41"/>
      <c r="L309" s="41"/>
      <c r="M309" s="41"/>
      <c r="N309" s="41" t="str">
        <f t="shared" si="40"/>
        <v/>
      </c>
      <c r="O309" s="115"/>
      <c r="P309" s="113"/>
      <c r="V309" s="5">
        <f>F309</f>
        <v>0</v>
      </c>
      <c r="W309" s="5">
        <f>I309</f>
        <v>0</v>
      </c>
      <c r="X309" s="5">
        <f>V309+W309</f>
        <v>0</v>
      </c>
    </row>
    <row r="310" spans="2:24" ht="18.75" customHeight="1" outlineLevel="1">
      <c r="B310" s="80">
        <f t="shared" si="38"/>
        <v>306</v>
      </c>
      <c r="C310" s="42" t="s">
        <v>85</v>
      </c>
      <c r="D310" s="42" t="s">
        <v>48</v>
      </c>
      <c r="E310" s="43" t="str">
        <f t="shared" si="39"/>
        <v>月</v>
      </c>
      <c r="F310" s="139"/>
      <c r="G310" s="44"/>
      <c r="H310" s="105"/>
      <c r="I310" s="41"/>
      <c r="J310" s="41"/>
      <c r="K310" s="112"/>
      <c r="L310" s="41"/>
      <c r="M310" s="41"/>
      <c r="N310" s="41" t="str">
        <f t="shared" si="40"/>
        <v/>
      </c>
      <c r="O310" s="115"/>
      <c r="P310" s="113"/>
      <c r="V310" s="5">
        <f>V309+F310</f>
        <v>0</v>
      </c>
      <c r="W310" s="5">
        <f>W309+I310</f>
        <v>0</v>
      </c>
      <c r="X310" s="5">
        <f>V310+W310</f>
        <v>0</v>
      </c>
    </row>
    <row r="311" spans="2:24" outlineLevel="1">
      <c r="B311" s="80">
        <f t="shared" si="38"/>
        <v>307</v>
      </c>
      <c r="C311" s="42" t="s">
        <v>85</v>
      </c>
      <c r="D311" s="42" t="s">
        <v>49</v>
      </c>
      <c r="E311" s="43" t="str">
        <f t="shared" si="39"/>
        <v>火</v>
      </c>
      <c r="F311" s="139"/>
      <c r="G311" s="44"/>
      <c r="H311" s="105"/>
      <c r="I311" s="41"/>
      <c r="J311" s="41"/>
      <c r="K311" s="112"/>
      <c r="L311" s="41"/>
      <c r="M311" s="41"/>
      <c r="N311" s="41" t="str">
        <f t="shared" si="40"/>
        <v/>
      </c>
      <c r="O311" s="115"/>
      <c r="P311" s="143"/>
      <c r="V311" s="5">
        <f>V310+F311</f>
        <v>0</v>
      </c>
      <c r="W311" s="5">
        <f>W310+I311</f>
        <v>0</v>
      </c>
      <c r="X311" s="5">
        <f>V311+W311</f>
        <v>0</v>
      </c>
    </row>
    <row r="312" spans="2:24" outlineLevel="1">
      <c r="B312" s="80">
        <f t="shared" si="38"/>
        <v>308</v>
      </c>
      <c r="C312" s="42" t="s">
        <v>85</v>
      </c>
      <c r="D312" s="42" t="s">
        <v>50</v>
      </c>
      <c r="E312" s="43" t="str">
        <f t="shared" si="39"/>
        <v>水</v>
      </c>
      <c r="F312" s="139"/>
      <c r="G312" s="44"/>
      <c r="H312" s="105"/>
      <c r="I312" s="41"/>
      <c r="J312" s="41"/>
      <c r="K312" s="112"/>
      <c r="L312" s="41"/>
      <c r="M312" s="41"/>
      <c r="N312" s="41" t="str">
        <f t="shared" si="40"/>
        <v/>
      </c>
      <c r="O312" s="115"/>
      <c r="P312" s="113"/>
      <c r="V312" s="5">
        <f t="shared" ref="V312:V338" si="44">V311+F312</f>
        <v>0</v>
      </c>
      <c r="W312" s="5">
        <f t="shared" ref="W312:W338" si="45">W311+I312</f>
        <v>0</v>
      </c>
      <c r="X312" s="5">
        <f t="shared" ref="X312:X338" si="46">V312+W312</f>
        <v>0</v>
      </c>
    </row>
    <row r="313" spans="2:24" outlineLevel="1">
      <c r="B313" s="80">
        <f t="shared" si="38"/>
        <v>309</v>
      </c>
      <c r="C313" s="42" t="s">
        <v>85</v>
      </c>
      <c r="D313" s="42" t="s">
        <v>51</v>
      </c>
      <c r="E313" s="43" t="str">
        <f t="shared" si="39"/>
        <v>木</v>
      </c>
      <c r="F313" s="139"/>
      <c r="G313" s="44"/>
      <c r="H313" s="105"/>
      <c r="I313" s="41"/>
      <c r="J313" s="41"/>
      <c r="K313" s="41"/>
      <c r="L313" s="41"/>
      <c r="M313" s="41"/>
      <c r="N313" s="41" t="str">
        <f t="shared" si="40"/>
        <v/>
      </c>
      <c r="O313" s="115"/>
      <c r="P313" s="113"/>
      <c r="V313" s="5">
        <f t="shared" si="44"/>
        <v>0</v>
      </c>
      <c r="W313" s="5">
        <f t="shared" si="45"/>
        <v>0</v>
      </c>
      <c r="X313" s="5">
        <f t="shared" si="46"/>
        <v>0</v>
      </c>
    </row>
    <row r="314" spans="2:24" ht="18.75" customHeight="1" outlineLevel="1">
      <c r="B314" s="80">
        <f t="shared" si="38"/>
        <v>310</v>
      </c>
      <c r="C314" s="42" t="s">
        <v>85</v>
      </c>
      <c r="D314" s="42" t="s">
        <v>52</v>
      </c>
      <c r="E314" s="43" t="str">
        <f t="shared" si="39"/>
        <v>金</v>
      </c>
      <c r="F314" s="139"/>
      <c r="G314" s="44"/>
      <c r="H314" s="105"/>
      <c r="I314" s="41"/>
      <c r="J314" s="41"/>
      <c r="K314" s="112"/>
      <c r="L314" s="41"/>
      <c r="M314" s="41"/>
      <c r="N314" s="41" t="str">
        <f t="shared" si="40"/>
        <v/>
      </c>
      <c r="O314" s="115"/>
      <c r="P314" s="113"/>
      <c r="V314" s="5">
        <f t="shared" si="44"/>
        <v>0</v>
      </c>
      <c r="W314" s="5">
        <f t="shared" si="45"/>
        <v>0</v>
      </c>
      <c r="X314" s="5">
        <f t="shared" si="46"/>
        <v>0</v>
      </c>
    </row>
    <row r="315" spans="2:24" outlineLevel="1">
      <c r="B315" s="80">
        <f t="shared" si="38"/>
        <v>311</v>
      </c>
      <c r="C315" s="42" t="s">
        <v>85</v>
      </c>
      <c r="D315" s="42" t="s">
        <v>53</v>
      </c>
      <c r="E315" s="43" t="str">
        <f t="shared" si="39"/>
        <v>土</v>
      </c>
      <c r="F315" s="139"/>
      <c r="G315" s="44"/>
      <c r="H315" s="105"/>
      <c r="I315" s="41"/>
      <c r="J315" s="41"/>
      <c r="K315" s="112"/>
      <c r="L315" s="41"/>
      <c r="M315" s="41"/>
      <c r="N315" s="41" t="str">
        <f t="shared" si="40"/>
        <v/>
      </c>
      <c r="O315" s="115"/>
      <c r="P315" s="143"/>
      <c r="V315" s="5">
        <f t="shared" si="44"/>
        <v>0</v>
      </c>
      <c r="W315" s="5">
        <f t="shared" si="45"/>
        <v>0</v>
      </c>
      <c r="X315" s="5">
        <f t="shared" si="46"/>
        <v>0</v>
      </c>
    </row>
    <row r="316" spans="2:24" outlineLevel="1">
      <c r="B316" s="80">
        <f t="shared" si="38"/>
        <v>312</v>
      </c>
      <c r="C316" s="42" t="s">
        <v>85</v>
      </c>
      <c r="D316" s="42" t="s">
        <v>54</v>
      </c>
      <c r="E316" s="43" t="str">
        <f t="shared" si="39"/>
        <v>日</v>
      </c>
      <c r="F316" s="139"/>
      <c r="G316" s="44"/>
      <c r="H316" s="105"/>
      <c r="I316" s="41"/>
      <c r="J316" s="41"/>
      <c r="K316" s="112"/>
      <c r="L316" s="41"/>
      <c r="M316" s="41"/>
      <c r="N316" s="41" t="str">
        <f t="shared" si="40"/>
        <v/>
      </c>
      <c r="O316" s="115"/>
      <c r="P316" s="113"/>
      <c r="V316" s="5">
        <f t="shared" si="44"/>
        <v>0</v>
      </c>
      <c r="W316" s="5">
        <f t="shared" si="45"/>
        <v>0</v>
      </c>
      <c r="X316" s="5">
        <f t="shared" si="46"/>
        <v>0</v>
      </c>
    </row>
    <row r="317" spans="2:24" ht="18.75" customHeight="1" outlineLevel="1">
      <c r="B317" s="80">
        <f t="shared" si="38"/>
        <v>313</v>
      </c>
      <c r="C317" s="42" t="s">
        <v>85</v>
      </c>
      <c r="D317" s="42" t="s">
        <v>55</v>
      </c>
      <c r="E317" s="43" t="str">
        <f t="shared" si="39"/>
        <v>月</v>
      </c>
      <c r="F317" s="139"/>
      <c r="G317" s="44"/>
      <c r="H317" s="105"/>
      <c r="I317" s="41"/>
      <c r="J317" s="41"/>
      <c r="K317" s="112"/>
      <c r="L317" s="41"/>
      <c r="M317" s="41"/>
      <c r="N317" s="41" t="str">
        <f t="shared" si="40"/>
        <v/>
      </c>
      <c r="O317" s="115"/>
      <c r="P317" s="113"/>
      <c r="V317" s="5">
        <f t="shared" si="44"/>
        <v>0</v>
      </c>
      <c r="W317" s="5">
        <f t="shared" si="45"/>
        <v>0</v>
      </c>
      <c r="X317" s="5">
        <f t="shared" si="46"/>
        <v>0</v>
      </c>
    </row>
    <row r="318" spans="2:24" outlineLevel="1">
      <c r="B318" s="80">
        <f t="shared" si="38"/>
        <v>314</v>
      </c>
      <c r="C318" s="42" t="s">
        <v>85</v>
      </c>
      <c r="D318" s="42" t="s">
        <v>56</v>
      </c>
      <c r="E318" s="43" t="str">
        <f t="shared" si="39"/>
        <v>火</v>
      </c>
      <c r="F318" s="139"/>
      <c r="G318" s="41"/>
      <c r="H318" s="105"/>
      <c r="I318" s="41"/>
      <c r="J318" s="41"/>
      <c r="K318" s="41"/>
      <c r="L318" s="41"/>
      <c r="M318" s="41"/>
      <c r="N318" s="41" t="str">
        <f t="shared" si="40"/>
        <v/>
      </c>
      <c r="O318" s="115"/>
      <c r="P318" s="113"/>
      <c r="V318" s="5">
        <f t="shared" si="44"/>
        <v>0</v>
      </c>
      <c r="W318" s="5">
        <f t="shared" si="45"/>
        <v>0</v>
      </c>
      <c r="X318" s="5">
        <f t="shared" si="46"/>
        <v>0</v>
      </c>
    </row>
    <row r="319" spans="2:24" ht="18.75" customHeight="1" outlineLevel="1">
      <c r="B319" s="80">
        <f t="shared" si="38"/>
        <v>315</v>
      </c>
      <c r="C319" s="42" t="s">
        <v>85</v>
      </c>
      <c r="D319" s="42" t="s">
        <v>57</v>
      </c>
      <c r="E319" s="43" t="str">
        <f t="shared" si="39"/>
        <v>水</v>
      </c>
      <c r="F319" s="139"/>
      <c r="G319" s="44"/>
      <c r="H319" s="105"/>
      <c r="I319" s="41"/>
      <c r="J319" s="41"/>
      <c r="K319" s="112"/>
      <c r="L319" s="41"/>
      <c r="M319" s="41"/>
      <c r="N319" s="41" t="str">
        <f t="shared" si="40"/>
        <v/>
      </c>
      <c r="O319" s="115"/>
      <c r="P319" s="143"/>
      <c r="V319" s="5">
        <f t="shared" si="44"/>
        <v>0</v>
      </c>
      <c r="W319" s="5">
        <f t="shared" si="45"/>
        <v>0</v>
      </c>
      <c r="X319" s="5">
        <f t="shared" si="46"/>
        <v>0</v>
      </c>
    </row>
    <row r="320" spans="2:24" outlineLevel="1">
      <c r="B320" s="80">
        <f t="shared" si="38"/>
        <v>316</v>
      </c>
      <c r="C320" s="42" t="s">
        <v>85</v>
      </c>
      <c r="D320" s="42" t="s">
        <v>58</v>
      </c>
      <c r="E320" s="43" t="str">
        <f t="shared" si="39"/>
        <v>木</v>
      </c>
      <c r="F320" s="139"/>
      <c r="G320" s="41"/>
      <c r="H320" s="105"/>
      <c r="I320" s="41"/>
      <c r="J320" s="41"/>
      <c r="K320" s="41"/>
      <c r="L320" s="41"/>
      <c r="M320" s="41"/>
      <c r="N320" s="41" t="str">
        <f t="shared" si="40"/>
        <v/>
      </c>
      <c r="O320" s="115"/>
      <c r="P320" s="113"/>
      <c r="V320" s="5">
        <f t="shared" si="44"/>
        <v>0</v>
      </c>
      <c r="W320" s="5">
        <f t="shared" si="45"/>
        <v>0</v>
      </c>
      <c r="X320" s="5">
        <f t="shared" si="46"/>
        <v>0</v>
      </c>
    </row>
    <row r="321" spans="2:24" outlineLevel="1">
      <c r="B321" s="80">
        <f t="shared" si="38"/>
        <v>317</v>
      </c>
      <c r="C321" s="42" t="s">
        <v>85</v>
      </c>
      <c r="D321" s="42" t="s">
        <v>59</v>
      </c>
      <c r="E321" s="43" t="str">
        <f t="shared" si="39"/>
        <v>金</v>
      </c>
      <c r="F321" s="139"/>
      <c r="G321" s="41"/>
      <c r="H321" s="105"/>
      <c r="I321" s="41"/>
      <c r="J321" s="41"/>
      <c r="K321" s="41"/>
      <c r="L321" s="41"/>
      <c r="M321" s="41"/>
      <c r="N321" s="41" t="str">
        <f t="shared" si="40"/>
        <v/>
      </c>
      <c r="O321" s="115"/>
      <c r="P321" s="113"/>
      <c r="V321" s="5">
        <f t="shared" si="44"/>
        <v>0</v>
      </c>
      <c r="W321" s="5">
        <f t="shared" si="45"/>
        <v>0</v>
      </c>
      <c r="X321" s="5">
        <f t="shared" si="46"/>
        <v>0</v>
      </c>
    </row>
    <row r="322" spans="2:24" ht="18.75" customHeight="1" outlineLevel="1">
      <c r="B322" s="80">
        <f t="shared" ref="B322:B369" si="47">B321+1</f>
        <v>318</v>
      </c>
      <c r="C322" s="42" t="s">
        <v>85</v>
      </c>
      <c r="D322" s="42" t="s">
        <v>60</v>
      </c>
      <c r="E322" s="43" t="str">
        <f t="shared" si="39"/>
        <v>土</v>
      </c>
      <c r="F322" s="139"/>
      <c r="G322" s="44"/>
      <c r="H322" s="105"/>
      <c r="I322" s="41"/>
      <c r="J322" s="41"/>
      <c r="K322" s="112"/>
      <c r="L322" s="41"/>
      <c r="M322" s="41"/>
      <c r="N322" s="41" t="str">
        <f t="shared" si="40"/>
        <v/>
      </c>
      <c r="O322" s="115"/>
      <c r="P322" s="143"/>
      <c r="V322" s="5">
        <f t="shared" si="44"/>
        <v>0</v>
      </c>
      <c r="W322" s="5">
        <f t="shared" si="45"/>
        <v>0</v>
      </c>
      <c r="X322" s="5">
        <f t="shared" si="46"/>
        <v>0</v>
      </c>
    </row>
    <row r="323" spans="2:24" outlineLevel="1">
      <c r="B323" s="80">
        <f t="shared" si="47"/>
        <v>319</v>
      </c>
      <c r="C323" s="42" t="s">
        <v>85</v>
      </c>
      <c r="D323" s="42" t="s">
        <v>61</v>
      </c>
      <c r="E323" s="43" t="str">
        <f t="shared" si="39"/>
        <v>日</v>
      </c>
      <c r="F323" s="139"/>
      <c r="G323" s="44"/>
      <c r="H323" s="105"/>
      <c r="I323" s="41"/>
      <c r="J323" s="41"/>
      <c r="K323" s="112"/>
      <c r="L323" s="41"/>
      <c r="M323" s="41"/>
      <c r="N323" s="41" t="str">
        <f t="shared" si="40"/>
        <v/>
      </c>
      <c r="O323" s="115"/>
      <c r="P323" s="143"/>
      <c r="V323" s="5">
        <f t="shared" si="44"/>
        <v>0</v>
      </c>
      <c r="W323" s="5">
        <f t="shared" si="45"/>
        <v>0</v>
      </c>
      <c r="X323" s="5">
        <f t="shared" si="46"/>
        <v>0</v>
      </c>
    </row>
    <row r="324" spans="2:24" ht="18.75" customHeight="1" outlineLevel="1">
      <c r="B324" s="80">
        <f t="shared" si="47"/>
        <v>320</v>
      </c>
      <c r="C324" s="42" t="s">
        <v>85</v>
      </c>
      <c r="D324" s="42" t="s">
        <v>62</v>
      </c>
      <c r="E324" s="43" t="str">
        <f t="shared" ref="E324:E369" si="48">TEXT($B$2&amp;"/" &amp; C324 &amp;"/"&amp;D324,"aaa")</f>
        <v>月</v>
      </c>
      <c r="F324" s="139"/>
      <c r="G324" s="44"/>
      <c r="H324" s="105"/>
      <c r="I324" s="41"/>
      <c r="J324" s="41"/>
      <c r="K324" s="112"/>
      <c r="L324" s="41"/>
      <c r="M324" s="41"/>
      <c r="N324" s="41" t="str">
        <f t="shared" si="40"/>
        <v/>
      </c>
      <c r="O324" s="115"/>
      <c r="P324" s="143"/>
      <c r="V324" s="5">
        <f t="shared" si="44"/>
        <v>0</v>
      </c>
      <c r="W324" s="5">
        <f t="shared" si="45"/>
        <v>0</v>
      </c>
      <c r="X324" s="5">
        <f t="shared" si="46"/>
        <v>0</v>
      </c>
    </row>
    <row r="325" spans="2:24" outlineLevel="1">
      <c r="B325" s="80">
        <f t="shared" si="47"/>
        <v>321</v>
      </c>
      <c r="C325" s="42" t="s">
        <v>85</v>
      </c>
      <c r="D325" s="42" t="s">
        <v>63</v>
      </c>
      <c r="E325" s="43" t="str">
        <f t="shared" si="48"/>
        <v>火</v>
      </c>
      <c r="F325" s="139"/>
      <c r="G325" s="44"/>
      <c r="H325" s="105"/>
      <c r="I325" s="41"/>
      <c r="J325" s="41"/>
      <c r="K325" s="112"/>
      <c r="L325" s="41"/>
      <c r="M325" s="41"/>
      <c r="N325" s="41" t="str">
        <f t="shared" ref="N325:N369" si="49">IF(F325&lt;&gt;"",$B$2 &amp;"/" &amp; C325 &amp;"/"&amp; D325 &amp; "┃"&amp; F325 &amp; "km" &amp; "┃"  &amp; TEXT(G325,"h:mm:ss") &amp; "┃"  &amp; TEXT(H325,"m:ss")  &amp;  "┃"&amp; TEXT(K325,"hh:mm") &amp; "開始" &amp; "┃"&amp; L325 &amp; "┃"&amp; M325 &amp; "℃", "")</f>
        <v/>
      </c>
      <c r="O325" s="115"/>
      <c r="P325" s="113"/>
      <c r="V325" s="5">
        <f t="shared" si="44"/>
        <v>0</v>
      </c>
      <c r="W325" s="5">
        <f t="shared" si="45"/>
        <v>0</v>
      </c>
      <c r="X325" s="5">
        <f t="shared" si="46"/>
        <v>0</v>
      </c>
    </row>
    <row r="326" spans="2:24" outlineLevel="1">
      <c r="B326" s="80">
        <f t="shared" si="47"/>
        <v>322</v>
      </c>
      <c r="C326" s="42" t="s">
        <v>85</v>
      </c>
      <c r="D326" s="42" t="s">
        <v>64</v>
      </c>
      <c r="E326" s="43" t="str">
        <f t="shared" si="48"/>
        <v>水</v>
      </c>
      <c r="F326" s="139"/>
      <c r="G326" s="41"/>
      <c r="H326" s="105"/>
      <c r="I326" s="41"/>
      <c r="J326" s="41"/>
      <c r="K326" s="41"/>
      <c r="L326" s="41"/>
      <c r="M326" s="41"/>
      <c r="N326" s="41" t="str">
        <f t="shared" si="49"/>
        <v/>
      </c>
      <c r="O326" s="115"/>
      <c r="P326" s="113"/>
      <c r="V326" s="5">
        <f t="shared" si="44"/>
        <v>0</v>
      </c>
      <c r="W326" s="5">
        <f t="shared" si="45"/>
        <v>0</v>
      </c>
      <c r="X326" s="5">
        <f t="shared" si="46"/>
        <v>0</v>
      </c>
    </row>
    <row r="327" spans="2:24" outlineLevel="1">
      <c r="B327" s="80">
        <f t="shared" si="47"/>
        <v>323</v>
      </c>
      <c r="C327" s="42" t="s">
        <v>85</v>
      </c>
      <c r="D327" s="42" t="s">
        <v>65</v>
      </c>
      <c r="E327" s="43" t="str">
        <f t="shared" si="48"/>
        <v>木</v>
      </c>
      <c r="F327" s="139"/>
      <c r="G327" s="41"/>
      <c r="H327" s="105"/>
      <c r="I327" s="41"/>
      <c r="J327" s="41"/>
      <c r="K327" s="41"/>
      <c r="L327" s="41"/>
      <c r="M327" s="41"/>
      <c r="N327" s="41" t="str">
        <f t="shared" si="49"/>
        <v/>
      </c>
      <c r="O327" s="115"/>
      <c r="P327" s="113"/>
      <c r="V327" s="5">
        <f t="shared" si="44"/>
        <v>0</v>
      </c>
      <c r="W327" s="5">
        <f t="shared" si="45"/>
        <v>0</v>
      </c>
      <c r="X327" s="5">
        <f t="shared" si="46"/>
        <v>0</v>
      </c>
    </row>
    <row r="328" spans="2:24" outlineLevel="1">
      <c r="B328" s="80">
        <f t="shared" si="47"/>
        <v>324</v>
      </c>
      <c r="C328" s="42" t="s">
        <v>85</v>
      </c>
      <c r="D328" s="42" t="s">
        <v>66</v>
      </c>
      <c r="E328" s="43" t="str">
        <f t="shared" si="48"/>
        <v>金</v>
      </c>
      <c r="F328" s="139"/>
      <c r="G328" s="41"/>
      <c r="H328" s="105"/>
      <c r="I328" s="41"/>
      <c r="J328" s="41"/>
      <c r="K328" s="41"/>
      <c r="L328" s="41"/>
      <c r="M328" s="41"/>
      <c r="N328" s="41" t="str">
        <f t="shared" si="49"/>
        <v/>
      </c>
      <c r="O328" s="115"/>
      <c r="P328" s="113"/>
      <c r="V328" s="5">
        <f t="shared" si="44"/>
        <v>0</v>
      </c>
      <c r="W328" s="5">
        <f t="shared" si="45"/>
        <v>0</v>
      </c>
      <c r="X328" s="5">
        <f t="shared" si="46"/>
        <v>0</v>
      </c>
    </row>
    <row r="329" spans="2:24" ht="18.75" customHeight="1" outlineLevel="1">
      <c r="B329" s="80">
        <f t="shared" si="47"/>
        <v>325</v>
      </c>
      <c r="C329" s="42" t="s">
        <v>85</v>
      </c>
      <c r="D329" s="42" t="s">
        <v>67</v>
      </c>
      <c r="E329" s="43" t="str">
        <f t="shared" si="48"/>
        <v>土</v>
      </c>
      <c r="F329" s="139"/>
      <c r="G329" s="44"/>
      <c r="H329" s="105"/>
      <c r="I329" s="41"/>
      <c r="J329" s="41"/>
      <c r="K329" s="112"/>
      <c r="L329" s="41"/>
      <c r="M329" s="41"/>
      <c r="N329" s="41" t="str">
        <f t="shared" si="49"/>
        <v/>
      </c>
      <c r="O329" s="115"/>
      <c r="P329" s="113"/>
      <c r="V329" s="5">
        <f t="shared" si="44"/>
        <v>0</v>
      </c>
      <c r="W329" s="5">
        <f t="shared" si="45"/>
        <v>0</v>
      </c>
      <c r="X329" s="5">
        <f t="shared" si="46"/>
        <v>0</v>
      </c>
    </row>
    <row r="330" spans="2:24" outlineLevel="1">
      <c r="B330" s="80">
        <f t="shared" si="47"/>
        <v>326</v>
      </c>
      <c r="C330" s="42" t="s">
        <v>85</v>
      </c>
      <c r="D330" s="42" t="s">
        <v>68</v>
      </c>
      <c r="E330" s="43" t="str">
        <f t="shared" si="48"/>
        <v>日</v>
      </c>
      <c r="F330" s="139"/>
      <c r="G330" s="41"/>
      <c r="H330" s="105"/>
      <c r="I330" s="41"/>
      <c r="J330" s="41"/>
      <c r="K330" s="41"/>
      <c r="L330" s="41"/>
      <c r="M330" s="41"/>
      <c r="N330" s="41" t="str">
        <f t="shared" si="49"/>
        <v/>
      </c>
      <c r="O330" s="115"/>
      <c r="P330" s="113"/>
      <c r="V330" s="5">
        <f t="shared" si="44"/>
        <v>0</v>
      </c>
      <c r="W330" s="5">
        <f t="shared" si="45"/>
        <v>0</v>
      </c>
      <c r="X330" s="5">
        <f t="shared" si="46"/>
        <v>0</v>
      </c>
    </row>
    <row r="331" spans="2:24" outlineLevel="1">
      <c r="B331" s="80">
        <f t="shared" si="47"/>
        <v>327</v>
      </c>
      <c r="C331" s="42" t="s">
        <v>85</v>
      </c>
      <c r="D331" s="42" t="s">
        <v>69</v>
      </c>
      <c r="E331" s="43" t="str">
        <f t="shared" si="48"/>
        <v>月</v>
      </c>
      <c r="F331" s="139"/>
      <c r="G331" s="44"/>
      <c r="H331" s="105"/>
      <c r="I331" s="41"/>
      <c r="J331" s="41"/>
      <c r="K331" s="41"/>
      <c r="L331" s="41"/>
      <c r="M331" s="41"/>
      <c r="N331" s="41" t="str">
        <f t="shared" si="49"/>
        <v/>
      </c>
      <c r="O331" s="115"/>
      <c r="P331" s="113"/>
      <c r="V331" s="5">
        <f t="shared" si="44"/>
        <v>0</v>
      </c>
      <c r="W331" s="5">
        <f t="shared" si="45"/>
        <v>0</v>
      </c>
      <c r="X331" s="5">
        <f t="shared" si="46"/>
        <v>0</v>
      </c>
    </row>
    <row r="332" spans="2:24" ht="18.75" customHeight="1" outlineLevel="1">
      <c r="B332" s="80">
        <f t="shared" si="47"/>
        <v>328</v>
      </c>
      <c r="C332" s="42" t="s">
        <v>85</v>
      </c>
      <c r="D332" s="42" t="s">
        <v>70</v>
      </c>
      <c r="E332" s="43" t="str">
        <f t="shared" si="48"/>
        <v>火</v>
      </c>
      <c r="F332" s="139"/>
      <c r="G332" s="44"/>
      <c r="H332" s="105"/>
      <c r="I332" s="41"/>
      <c r="J332" s="41"/>
      <c r="K332" s="112"/>
      <c r="L332" s="41"/>
      <c r="M332" s="41"/>
      <c r="N332" s="41" t="str">
        <f t="shared" si="49"/>
        <v/>
      </c>
      <c r="O332" s="115"/>
      <c r="P332" s="113"/>
      <c r="V332" s="5">
        <f t="shared" si="44"/>
        <v>0</v>
      </c>
      <c r="W332" s="5">
        <f t="shared" si="45"/>
        <v>0</v>
      </c>
      <c r="X332" s="5">
        <f t="shared" si="46"/>
        <v>0</v>
      </c>
    </row>
    <row r="333" spans="2:24" outlineLevel="1">
      <c r="B333" s="80">
        <f t="shared" si="47"/>
        <v>329</v>
      </c>
      <c r="C333" s="42" t="s">
        <v>85</v>
      </c>
      <c r="D333" s="42" t="s">
        <v>71</v>
      </c>
      <c r="E333" s="43" t="str">
        <f t="shared" si="48"/>
        <v>水</v>
      </c>
      <c r="F333" s="139"/>
      <c r="G333" s="41"/>
      <c r="H333" s="105"/>
      <c r="I333" s="41"/>
      <c r="J333" s="41"/>
      <c r="K333" s="41"/>
      <c r="L333" s="41"/>
      <c r="M333" s="41"/>
      <c r="N333" s="41" t="str">
        <f t="shared" si="49"/>
        <v/>
      </c>
      <c r="O333" s="115"/>
      <c r="P333" s="113"/>
      <c r="V333" s="5">
        <f t="shared" si="44"/>
        <v>0</v>
      </c>
      <c r="W333" s="5">
        <f t="shared" si="45"/>
        <v>0</v>
      </c>
      <c r="X333" s="5">
        <f t="shared" si="46"/>
        <v>0</v>
      </c>
    </row>
    <row r="334" spans="2:24" ht="18.75" customHeight="1" outlineLevel="1">
      <c r="B334" s="80">
        <f t="shared" si="47"/>
        <v>330</v>
      </c>
      <c r="C334" s="42" t="s">
        <v>85</v>
      </c>
      <c r="D334" s="42" t="s">
        <v>72</v>
      </c>
      <c r="E334" s="43" t="str">
        <f t="shared" si="48"/>
        <v>木</v>
      </c>
      <c r="F334" s="139"/>
      <c r="G334" s="44"/>
      <c r="H334" s="105"/>
      <c r="I334" s="41"/>
      <c r="J334" s="41"/>
      <c r="K334" s="112"/>
      <c r="L334" s="41"/>
      <c r="M334" s="41"/>
      <c r="N334" s="41" t="str">
        <f t="shared" si="49"/>
        <v/>
      </c>
      <c r="O334" s="115"/>
      <c r="P334" s="113"/>
      <c r="V334" s="5">
        <f t="shared" si="44"/>
        <v>0</v>
      </c>
      <c r="W334" s="5">
        <f t="shared" si="45"/>
        <v>0</v>
      </c>
      <c r="X334" s="5">
        <f t="shared" si="46"/>
        <v>0</v>
      </c>
    </row>
    <row r="335" spans="2:24" outlineLevel="1">
      <c r="B335" s="80">
        <f t="shared" si="47"/>
        <v>331</v>
      </c>
      <c r="C335" s="42" t="s">
        <v>85</v>
      </c>
      <c r="D335" s="42" t="s">
        <v>73</v>
      </c>
      <c r="E335" s="43" t="str">
        <f t="shared" si="48"/>
        <v>金</v>
      </c>
      <c r="F335" s="139"/>
      <c r="G335" s="41"/>
      <c r="H335" s="105"/>
      <c r="I335" s="41"/>
      <c r="J335" s="41"/>
      <c r="K335" s="41"/>
      <c r="L335" s="41"/>
      <c r="M335" s="41"/>
      <c r="N335" s="41" t="str">
        <f t="shared" si="49"/>
        <v/>
      </c>
      <c r="O335" s="115"/>
      <c r="P335" s="113"/>
      <c r="V335" s="5">
        <f t="shared" si="44"/>
        <v>0</v>
      </c>
      <c r="W335" s="5">
        <f t="shared" si="45"/>
        <v>0</v>
      </c>
      <c r="X335" s="5">
        <f t="shared" si="46"/>
        <v>0</v>
      </c>
    </row>
    <row r="336" spans="2:24" ht="18.75" customHeight="1" outlineLevel="1">
      <c r="B336" s="80">
        <f t="shared" si="47"/>
        <v>332</v>
      </c>
      <c r="C336" s="42" t="s">
        <v>85</v>
      </c>
      <c r="D336" s="42" t="s">
        <v>74</v>
      </c>
      <c r="E336" s="43" t="str">
        <f t="shared" si="48"/>
        <v>土</v>
      </c>
      <c r="F336" s="139"/>
      <c r="G336" s="44"/>
      <c r="H336" s="105"/>
      <c r="I336" s="41"/>
      <c r="J336" s="41"/>
      <c r="K336" s="112"/>
      <c r="L336" s="41"/>
      <c r="M336" s="41"/>
      <c r="N336" s="41" t="str">
        <f t="shared" si="49"/>
        <v/>
      </c>
      <c r="O336" s="115"/>
      <c r="P336" s="113"/>
      <c r="V336" s="5">
        <f t="shared" si="44"/>
        <v>0</v>
      </c>
      <c r="W336" s="5">
        <f t="shared" si="45"/>
        <v>0</v>
      </c>
      <c r="X336" s="5">
        <f t="shared" si="46"/>
        <v>0</v>
      </c>
    </row>
    <row r="337" spans="2:24" ht="18.75" customHeight="1" outlineLevel="1">
      <c r="B337" s="80">
        <f t="shared" si="47"/>
        <v>333</v>
      </c>
      <c r="C337" s="42" t="s">
        <v>85</v>
      </c>
      <c r="D337" s="42" t="s">
        <v>75</v>
      </c>
      <c r="E337" s="43" t="str">
        <f t="shared" si="48"/>
        <v>日</v>
      </c>
      <c r="F337" s="139"/>
      <c r="G337" s="44"/>
      <c r="H337" s="105"/>
      <c r="I337" s="41"/>
      <c r="J337" s="41"/>
      <c r="K337" s="112"/>
      <c r="L337" s="41"/>
      <c r="M337" s="41"/>
      <c r="N337" s="41" t="str">
        <f t="shared" si="49"/>
        <v/>
      </c>
      <c r="O337" s="115"/>
      <c r="P337" s="113"/>
      <c r="V337" s="5">
        <f t="shared" si="44"/>
        <v>0</v>
      </c>
      <c r="W337" s="5">
        <f t="shared" si="45"/>
        <v>0</v>
      </c>
      <c r="X337" s="5">
        <f t="shared" si="46"/>
        <v>0</v>
      </c>
    </row>
    <row r="338" spans="2:24" ht="18.75" customHeight="1" outlineLevel="1">
      <c r="B338" s="80">
        <f t="shared" si="47"/>
        <v>334</v>
      </c>
      <c r="C338" s="42" t="s">
        <v>85</v>
      </c>
      <c r="D338" s="42" t="s">
        <v>76</v>
      </c>
      <c r="E338" s="43" t="str">
        <f t="shared" si="48"/>
        <v>月</v>
      </c>
      <c r="F338" s="139"/>
      <c r="G338" s="44"/>
      <c r="H338" s="105"/>
      <c r="I338" s="41"/>
      <c r="J338" s="41"/>
      <c r="K338" s="112"/>
      <c r="L338" s="41"/>
      <c r="M338" s="41"/>
      <c r="N338" s="41" t="str">
        <f t="shared" si="49"/>
        <v/>
      </c>
      <c r="O338" s="115"/>
      <c r="P338" s="113"/>
      <c r="V338" s="5">
        <f t="shared" si="44"/>
        <v>0</v>
      </c>
      <c r="W338" s="5">
        <f t="shared" si="45"/>
        <v>0</v>
      </c>
      <c r="X338" s="5">
        <f t="shared" si="46"/>
        <v>0</v>
      </c>
    </row>
    <row r="339" spans="2:24" ht="18.75" customHeight="1">
      <c r="B339" s="80">
        <f t="shared" si="47"/>
        <v>335</v>
      </c>
      <c r="C339" s="42" t="s">
        <v>86</v>
      </c>
      <c r="D339" s="42" t="s">
        <v>46</v>
      </c>
      <c r="E339" s="43" t="str">
        <f t="shared" si="48"/>
        <v>火</v>
      </c>
      <c r="F339" s="139"/>
      <c r="G339" s="44"/>
      <c r="H339" s="105"/>
      <c r="I339" s="41"/>
      <c r="J339" s="41"/>
      <c r="K339" s="112"/>
      <c r="L339" s="41"/>
      <c r="M339" s="41"/>
      <c r="N339" s="41" t="str">
        <f t="shared" si="49"/>
        <v/>
      </c>
      <c r="O339" s="115"/>
      <c r="P339" s="113"/>
      <c r="V339" s="5">
        <f>F339</f>
        <v>0</v>
      </c>
      <c r="W339" s="5">
        <f>I339</f>
        <v>0</v>
      </c>
      <c r="X339" s="5">
        <f>V339+W339</f>
        <v>0</v>
      </c>
    </row>
    <row r="340" spans="2:24" ht="18.75" customHeight="1" outlineLevel="1">
      <c r="B340" s="80">
        <f t="shared" si="47"/>
        <v>336</v>
      </c>
      <c r="C340" s="42" t="s">
        <v>86</v>
      </c>
      <c r="D340" s="42" t="s">
        <v>48</v>
      </c>
      <c r="E340" s="43" t="str">
        <f t="shared" si="48"/>
        <v>水</v>
      </c>
      <c r="F340" s="139"/>
      <c r="G340" s="44"/>
      <c r="H340" s="105"/>
      <c r="I340" s="41"/>
      <c r="J340" s="41"/>
      <c r="K340" s="112"/>
      <c r="L340" s="41"/>
      <c r="M340" s="41"/>
      <c r="N340" s="41" t="str">
        <f t="shared" si="49"/>
        <v/>
      </c>
      <c r="O340" s="115"/>
      <c r="P340" s="113"/>
      <c r="V340" s="5">
        <f>V339+F340</f>
        <v>0</v>
      </c>
      <c r="W340" s="5">
        <f>W339+I340</f>
        <v>0</v>
      </c>
      <c r="X340" s="5">
        <f>V340+W340</f>
        <v>0</v>
      </c>
    </row>
    <row r="341" spans="2:24" outlineLevel="1">
      <c r="B341" s="80">
        <f t="shared" si="47"/>
        <v>337</v>
      </c>
      <c r="C341" s="42" t="s">
        <v>86</v>
      </c>
      <c r="D341" s="42" t="s">
        <v>49</v>
      </c>
      <c r="E341" s="43" t="str">
        <f t="shared" si="48"/>
        <v>木</v>
      </c>
      <c r="F341" s="139"/>
      <c r="G341" s="44"/>
      <c r="H341" s="105"/>
      <c r="I341" s="41"/>
      <c r="J341" s="41"/>
      <c r="K341" s="112"/>
      <c r="L341" s="41"/>
      <c r="M341" s="41"/>
      <c r="N341" s="41" t="str">
        <f t="shared" si="49"/>
        <v/>
      </c>
      <c r="O341" s="115"/>
      <c r="P341" s="113"/>
      <c r="V341" s="5">
        <f>V340+F341</f>
        <v>0</v>
      </c>
      <c r="W341" s="5">
        <f>W340+I341</f>
        <v>0</v>
      </c>
      <c r="X341" s="5">
        <f>V341+W341</f>
        <v>0</v>
      </c>
    </row>
    <row r="342" spans="2:24" outlineLevel="1">
      <c r="B342" s="80">
        <f t="shared" si="47"/>
        <v>338</v>
      </c>
      <c r="C342" s="42" t="s">
        <v>86</v>
      </c>
      <c r="D342" s="42" t="s">
        <v>50</v>
      </c>
      <c r="E342" s="43" t="str">
        <f t="shared" si="48"/>
        <v>金</v>
      </c>
      <c r="F342" s="139"/>
      <c r="G342" s="44"/>
      <c r="H342" s="105"/>
      <c r="I342" s="41"/>
      <c r="J342" s="41"/>
      <c r="K342" s="112"/>
      <c r="L342" s="41"/>
      <c r="M342" s="41"/>
      <c r="N342" s="41" t="str">
        <f t="shared" si="49"/>
        <v/>
      </c>
      <c r="O342" s="115"/>
      <c r="P342" s="113"/>
      <c r="V342" s="5">
        <f t="shared" ref="V342:V369" si="50">V341+F342</f>
        <v>0</v>
      </c>
      <c r="W342" s="5">
        <f t="shared" ref="W342:W369" si="51">W341+I342</f>
        <v>0</v>
      </c>
      <c r="X342" s="5">
        <f t="shared" ref="X342:X369" si="52">V342+W342</f>
        <v>0</v>
      </c>
    </row>
    <row r="343" spans="2:24" outlineLevel="1">
      <c r="B343" s="80">
        <f t="shared" si="47"/>
        <v>339</v>
      </c>
      <c r="C343" s="42" t="s">
        <v>86</v>
      </c>
      <c r="D343" s="42" t="s">
        <v>51</v>
      </c>
      <c r="E343" s="43" t="str">
        <f t="shared" si="48"/>
        <v>土</v>
      </c>
      <c r="F343" s="139"/>
      <c r="G343" s="44"/>
      <c r="H343" s="105"/>
      <c r="I343" s="41"/>
      <c r="J343" s="41"/>
      <c r="K343" s="41"/>
      <c r="L343" s="41"/>
      <c r="M343" s="41"/>
      <c r="N343" s="41" t="str">
        <f t="shared" si="49"/>
        <v/>
      </c>
      <c r="O343" s="115"/>
      <c r="P343" s="113"/>
      <c r="V343" s="5">
        <f t="shared" si="50"/>
        <v>0</v>
      </c>
      <c r="W343" s="5">
        <f t="shared" si="51"/>
        <v>0</v>
      </c>
      <c r="X343" s="5">
        <f t="shared" si="52"/>
        <v>0</v>
      </c>
    </row>
    <row r="344" spans="2:24" ht="18.75" customHeight="1" outlineLevel="1">
      <c r="B344" s="80">
        <f t="shared" si="47"/>
        <v>340</v>
      </c>
      <c r="C344" s="42" t="s">
        <v>86</v>
      </c>
      <c r="D344" s="42" t="s">
        <v>52</v>
      </c>
      <c r="E344" s="43" t="str">
        <f t="shared" si="48"/>
        <v>日</v>
      </c>
      <c r="F344" s="139"/>
      <c r="G344" s="44"/>
      <c r="H344" s="105"/>
      <c r="I344" s="41"/>
      <c r="J344" s="41"/>
      <c r="K344" s="112"/>
      <c r="L344" s="41"/>
      <c r="M344" s="41"/>
      <c r="N344" s="41" t="str">
        <f t="shared" si="49"/>
        <v/>
      </c>
      <c r="O344" s="115"/>
      <c r="P344" s="113"/>
      <c r="V344" s="5">
        <f t="shared" si="50"/>
        <v>0</v>
      </c>
      <c r="W344" s="5">
        <f t="shared" si="51"/>
        <v>0</v>
      </c>
      <c r="X344" s="5">
        <f t="shared" si="52"/>
        <v>0</v>
      </c>
    </row>
    <row r="345" spans="2:24" outlineLevel="1">
      <c r="B345" s="80">
        <f t="shared" si="47"/>
        <v>341</v>
      </c>
      <c r="C345" s="42" t="s">
        <v>86</v>
      </c>
      <c r="D345" s="42" t="s">
        <v>53</v>
      </c>
      <c r="E345" s="43" t="str">
        <f t="shared" si="48"/>
        <v>月</v>
      </c>
      <c r="F345" s="139"/>
      <c r="G345" s="44"/>
      <c r="H345" s="105"/>
      <c r="I345" s="41"/>
      <c r="J345" s="41"/>
      <c r="K345" s="41"/>
      <c r="L345" s="41"/>
      <c r="M345" s="41"/>
      <c r="N345" s="41" t="str">
        <f t="shared" si="49"/>
        <v/>
      </c>
      <c r="O345" s="115"/>
      <c r="P345" s="113"/>
      <c r="V345" s="5">
        <f t="shared" si="50"/>
        <v>0</v>
      </c>
      <c r="W345" s="5">
        <f t="shared" si="51"/>
        <v>0</v>
      </c>
      <c r="X345" s="5">
        <f t="shared" si="52"/>
        <v>0</v>
      </c>
    </row>
    <row r="346" spans="2:24" outlineLevel="1">
      <c r="B346" s="80">
        <f t="shared" si="47"/>
        <v>342</v>
      </c>
      <c r="C346" s="42" t="s">
        <v>86</v>
      </c>
      <c r="D346" s="42" t="s">
        <v>54</v>
      </c>
      <c r="E346" s="43" t="str">
        <f t="shared" si="48"/>
        <v>火</v>
      </c>
      <c r="F346" s="139"/>
      <c r="G346" s="44"/>
      <c r="H346" s="105"/>
      <c r="I346" s="41"/>
      <c r="J346" s="41"/>
      <c r="K346" s="41"/>
      <c r="L346" s="41"/>
      <c r="M346" s="41"/>
      <c r="N346" s="41" t="str">
        <f t="shared" si="49"/>
        <v/>
      </c>
      <c r="O346" s="115"/>
      <c r="P346" s="113"/>
      <c r="V346" s="5">
        <f t="shared" si="50"/>
        <v>0</v>
      </c>
      <c r="W346" s="5">
        <f t="shared" si="51"/>
        <v>0</v>
      </c>
      <c r="X346" s="5">
        <f t="shared" si="52"/>
        <v>0</v>
      </c>
    </row>
    <row r="347" spans="2:24" ht="18.75" customHeight="1" outlineLevel="1">
      <c r="B347" s="80">
        <f t="shared" si="47"/>
        <v>343</v>
      </c>
      <c r="C347" s="42" t="s">
        <v>86</v>
      </c>
      <c r="D347" s="42" t="s">
        <v>55</v>
      </c>
      <c r="E347" s="43" t="str">
        <f t="shared" si="48"/>
        <v>水</v>
      </c>
      <c r="F347" s="139"/>
      <c r="G347" s="44"/>
      <c r="H347" s="105"/>
      <c r="I347" s="41"/>
      <c r="J347" s="41"/>
      <c r="K347" s="112"/>
      <c r="L347" s="41"/>
      <c r="M347" s="41"/>
      <c r="N347" s="41" t="str">
        <f t="shared" si="49"/>
        <v/>
      </c>
      <c r="O347" s="115"/>
      <c r="P347" s="113"/>
      <c r="V347" s="5">
        <f t="shared" si="50"/>
        <v>0</v>
      </c>
      <c r="W347" s="5">
        <f t="shared" si="51"/>
        <v>0</v>
      </c>
      <c r="X347" s="5">
        <f t="shared" si="52"/>
        <v>0</v>
      </c>
    </row>
    <row r="348" spans="2:24" outlineLevel="1">
      <c r="B348" s="80">
        <f t="shared" si="47"/>
        <v>344</v>
      </c>
      <c r="C348" s="42" t="s">
        <v>86</v>
      </c>
      <c r="D348" s="42" t="s">
        <v>56</v>
      </c>
      <c r="E348" s="43" t="str">
        <f t="shared" si="48"/>
        <v>木</v>
      </c>
      <c r="F348" s="139"/>
      <c r="G348" s="41"/>
      <c r="H348" s="105"/>
      <c r="I348" s="41"/>
      <c r="J348" s="41"/>
      <c r="K348" s="41"/>
      <c r="L348" s="41"/>
      <c r="M348" s="41"/>
      <c r="N348" s="41" t="str">
        <f t="shared" si="49"/>
        <v/>
      </c>
      <c r="O348" s="115"/>
      <c r="P348" s="113"/>
      <c r="V348" s="5">
        <f t="shared" si="50"/>
        <v>0</v>
      </c>
      <c r="W348" s="5">
        <f t="shared" si="51"/>
        <v>0</v>
      </c>
      <c r="X348" s="5">
        <f t="shared" si="52"/>
        <v>0</v>
      </c>
    </row>
    <row r="349" spans="2:24" outlineLevel="1">
      <c r="B349" s="80">
        <f t="shared" si="47"/>
        <v>345</v>
      </c>
      <c r="C349" s="42" t="s">
        <v>86</v>
      </c>
      <c r="D349" s="42" t="s">
        <v>57</v>
      </c>
      <c r="E349" s="43" t="str">
        <f t="shared" si="48"/>
        <v>金</v>
      </c>
      <c r="F349" s="139"/>
      <c r="G349" s="44"/>
      <c r="H349" s="105"/>
      <c r="I349" s="41"/>
      <c r="J349" s="41"/>
      <c r="K349" s="112"/>
      <c r="L349" s="41"/>
      <c r="M349" s="41"/>
      <c r="N349" s="41" t="str">
        <f t="shared" si="49"/>
        <v/>
      </c>
      <c r="O349" s="115"/>
      <c r="P349" s="113"/>
      <c r="V349" s="5">
        <f t="shared" si="50"/>
        <v>0</v>
      </c>
      <c r="W349" s="5">
        <f t="shared" si="51"/>
        <v>0</v>
      </c>
      <c r="X349" s="5">
        <f t="shared" si="52"/>
        <v>0</v>
      </c>
    </row>
    <row r="350" spans="2:24" outlineLevel="1">
      <c r="B350" s="80">
        <f t="shared" si="47"/>
        <v>346</v>
      </c>
      <c r="C350" s="42" t="s">
        <v>86</v>
      </c>
      <c r="D350" s="42" t="s">
        <v>58</v>
      </c>
      <c r="E350" s="43" t="str">
        <f t="shared" si="48"/>
        <v>土</v>
      </c>
      <c r="F350" s="139"/>
      <c r="G350" s="44"/>
      <c r="H350" s="105"/>
      <c r="I350" s="41"/>
      <c r="J350" s="41"/>
      <c r="K350" s="112"/>
      <c r="L350" s="41"/>
      <c r="M350" s="41"/>
      <c r="N350" s="41" t="str">
        <f t="shared" si="49"/>
        <v/>
      </c>
      <c r="O350" s="115"/>
      <c r="P350" s="113"/>
      <c r="V350" s="5">
        <f t="shared" si="50"/>
        <v>0</v>
      </c>
      <c r="W350" s="5">
        <f t="shared" si="51"/>
        <v>0</v>
      </c>
      <c r="X350" s="5">
        <f t="shared" si="52"/>
        <v>0</v>
      </c>
    </row>
    <row r="351" spans="2:24" ht="18.75" customHeight="1" outlineLevel="1">
      <c r="B351" s="80">
        <f t="shared" si="47"/>
        <v>347</v>
      </c>
      <c r="C351" s="42" t="s">
        <v>86</v>
      </c>
      <c r="D351" s="42" t="s">
        <v>59</v>
      </c>
      <c r="E351" s="43" t="str">
        <f t="shared" si="48"/>
        <v>日</v>
      </c>
      <c r="F351" s="139"/>
      <c r="G351" s="44"/>
      <c r="H351" s="105"/>
      <c r="I351" s="41"/>
      <c r="J351" s="41"/>
      <c r="K351" s="112"/>
      <c r="L351" s="41"/>
      <c r="M351" s="41"/>
      <c r="N351" s="41" t="str">
        <f t="shared" si="49"/>
        <v/>
      </c>
      <c r="O351" s="115"/>
      <c r="P351" s="113"/>
      <c r="V351" s="5">
        <f t="shared" si="50"/>
        <v>0</v>
      </c>
      <c r="W351" s="5">
        <f t="shared" si="51"/>
        <v>0</v>
      </c>
      <c r="X351" s="5">
        <f t="shared" si="52"/>
        <v>0</v>
      </c>
    </row>
    <row r="352" spans="2:24" outlineLevel="1">
      <c r="B352" s="80">
        <f t="shared" si="47"/>
        <v>348</v>
      </c>
      <c r="C352" s="42" t="s">
        <v>86</v>
      </c>
      <c r="D352" s="42" t="s">
        <v>60</v>
      </c>
      <c r="E352" s="43" t="str">
        <f t="shared" si="48"/>
        <v>月</v>
      </c>
      <c r="F352" s="139"/>
      <c r="G352" s="41"/>
      <c r="H352" s="105"/>
      <c r="I352" s="41"/>
      <c r="J352" s="41"/>
      <c r="K352" s="41"/>
      <c r="L352" s="41"/>
      <c r="M352" s="41"/>
      <c r="N352" s="41" t="str">
        <f t="shared" si="49"/>
        <v/>
      </c>
      <c r="O352" s="115"/>
      <c r="P352" s="113"/>
      <c r="V352" s="5">
        <f t="shared" si="50"/>
        <v>0</v>
      </c>
      <c r="W352" s="5">
        <f t="shared" si="51"/>
        <v>0</v>
      </c>
      <c r="X352" s="5">
        <f t="shared" si="52"/>
        <v>0</v>
      </c>
    </row>
    <row r="353" spans="2:24" outlineLevel="1">
      <c r="B353" s="80">
        <f t="shared" si="47"/>
        <v>349</v>
      </c>
      <c r="C353" s="42" t="s">
        <v>86</v>
      </c>
      <c r="D353" s="42" t="s">
        <v>61</v>
      </c>
      <c r="E353" s="43" t="str">
        <f t="shared" si="48"/>
        <v>火</v>
      </c>
      <c r="F353" s="139"/>
      <c r="G353" s="41"/>
      <c r="H353" s="105"/>
      <c r="I353" s="41"/>
      <c r="J353" s="41"/>
      <c r="K353" s="41"/>
      <c r="L353" s="41"/>
      <c r="M353" s="41"/>
      <c r="N353" s="41" t="str">
        <f t="shared" si="49"/>
        <v/>
      </c>
      <c r="O353" s="115"/>
      <c r="P353" s="113"/>
      <c r="V353" s="5">
        <f t="shared" si="50"/>
        <v>0</v>
      </c>
      <c r="W353" s="5">
        <f t="shared" si="51"/>
        <v>0</v>
      </c>
      <c r="X353" s="5">
        <f t="shared" si="52"/>
        <v>0</v>
      </c>
    </row>
    <row r="354" spans="2:24" outlineLevel="1">
      <c r="B354" s="80">
        <f t="shared" si="47"/>
        <v>350</v>
      </c>
      <c r="C354" s="42" t="s">
        <v>86</v>
      </c>
      <c r="D354" s="42" t="s">
        <v>62</v>
      </c>
      <c r="E354" s="43" t="str">
        <f t="shared" si="48"/>
        <v>水</v>
      </c>
      <c r="F354" s="139"/>
      <c r="G354" s="41"/>
      <c r="H354" s="105"/>
      <c r="I354" s="41"/>
      <c r="J354" s="41"/>
      <c r="K354" s="41"/>
      <c r="L354" s="41"/>
      <c r="M354" s="41"/>
      <c r="N354" s="41" t="str">
        <f t="shared" si="49"/>
        <v/>
      </c>
      <c r="O354" s="115"/>
      <c r="P354" s="113"/>
      <c r="V354" s="5">
        <f t="shared" si="50"/>
        <v>0</v>
      </c>
      <c r="W354" s="5">
        <f t="shared" si="51"/>
        <v>0</v>
      </c>
      <c r="X354" s="5">
        <f t="shared" si="52"/>
        <v>0</v>
      </c>
    </row>
    <row r="355" spans="2:24" outlineLevel="1">
      <c r="B355" s="80">
        <f t="shared" si="47"/>
        <v>351</v>
      </c>
      <c r="C355" s="42" t="s">
        <v>86</v>
      </c>
      <c r="D355" s="42" t="s">
        <v>63</v>
      </c>
      <c r="E355" s="43" t="str">
        <f t="shared" si="48"/>
        <v>木</v>
      </c>
      <c r="F355" s="139"/>
      <c r="G355" s="41"/>
      <c r="H355" s="105"/>
      <c r="I355" s="41"/>
      <c r="J355" s="41"/>
      <c r="K355" s="41"/>
      <c r="L355" s="41"/>
      <c r="M355" s="41"/>
      <c r="N355" s="41" t="str">
        <f t="shared" si="49"/>
        <v/>
      </c>
      <c r="O355" s="115"/>
      <c r="P355" s="113"/>
      <c r="V355" s="5">
        <f t="shared" si="50"/>
        <v>0</v>
      </c>
      <c r="W355" s="5">
        <f t="shared" si="51"/>
        <v>0</v>
      </c>
      <c r="X355" s="5">
        <f t="shared" si="52"/>
        <v>0</v>
      </c>
    </row>
    <row r="356" spans="2:24" ht="20.25" customHeight="1" outlineLevel="1">
      <c r="B356" s="80">
        <f t="shared" si="47"/>
        <v>352</v>
      </c>
      <c r="C356" s="42" t="s">
        <v>86</v>
      </c>
      <c r="D356" s="42" t="s">
        <v>64</v>
      </c>
      <c r="E356" s="43" t="str">
        <f t="shared" si="48"/>
        <v>金</v>
      </c>
      <c r="F356" s="139"/>
      <c r="G356" s="44"/>
      <c r="H356" s="105"/>
      <c r="I356" s="41"/>
      <c r="J356" s="41"/>
      <c r="K356" s="112"/>
      <c r="L356" s="41"/>
      <c r="M356" s="41"/>
      <c r="N356" s="41" t="str">
        <f t="shared" si="49"/>
        <v/>
      </c>
      <c r="O356" s="115"/>
      <c r="P356" s="113"/>
      <c r="V356" s="5">
        <f t="shared" si="50"/>
        <v>0</v>
      </c>
      <c r="W356" s="5">
        <f t="shared" si="51"/>
        <v>0</v>
      </c>
      <c r="X356" s="5">
        <f t="shared" si="52"/>
        <v>0</v>
      </c>
    </row>
    <row r="357" spans="2:24" ht="18.75" customHeight="1" outlineLevel="1">
      <c r="B357" s="80">
        <f t="shared" si="47"/>
        <v>353</v>
      </c>
      <c r="C357" s="42" t="s">
        <v>86</v>
      </c>
      <c r="D357" s="42" t="s">
        <v>65</v>
      </c>
      <c r="E357" s="43" t="str">
        <f t="shared" si="48"/>
        <v>土</v>
      </c>
      <c r="F357" s="139"/>
      <c r="G357" s="44"/>
      <c r="H357" s="105"/>
      <c r="I357" s="41"/>
      <c r="J357" s="41"/>
      <c r="K357" s="112"/>
      <c r="L357" s="41"/>
      <c r="M357" s="41"/>
      <c r="N357" s="41" t="str">
        <f t="shared" si="49"/>
        <v/>
      </c>
      <c r="O357" s="115"/>
      <c r="P357" s="113"/>
      <c r="V357" s="5">
        <f t="shared" si="50"/>
        <v>0</v>
      </c>
      <c r="W357" s="5">
        <f t="shared" si="51"/>
        <v>0</v>
      </c>
      <c r="X357" s="5">
        <f t="shared" si="52"/>
        <v>0</v>
      </c>
    </row>
    <row r="358" spans="2:24" outlineLevel="1">
      <c r="B358" s="80">
        <f t="shared" si="47"/>
        <v>354</v>
      </c>
      <c r="C358" s="42" t="s">
        <v>86</v>
      </c>
      <c r="D358" s="42" t="s">
        <v>66</v>
      </c>
      <c r="E358" s="43" t="str">
        <f t="shared" si="48"/>
        <v>日</v>
      </c>
      <c r="F358" s="139"/>
      <c r="G358" s="44"/>
      <c r="H358" s="105"/>
      <c r="I358" s="41"/>
      <c r="J358" s="41"/>
      <c r="K358" s="112"/>
      <c r="L358" s="41"/>
      <c r="M358" s="41"/>
      <c r="N358" s="41" t="str">
        <f t="shared" si="49"/>
        <v/>
      </c>
      <c r="O358" s="115"/>
      <c r="P358" s="113"/>
      <c r="V358" s="5">
        <f t="shared" si="50"/>
        <v>0</v>
      </c>
      <c r="W358" s="5">
        <f t="shared" si="51"/>
        <v>0</v>
      </c>
      <c r="X358" s="5">
        <f t="shared" si="52"/>
        <v>0</v>
      </c>
    </row>
    <row r="359" spans="2:24" ht="18.75" customHeight="1" outlineLevel="1">
      <c r="B359" s="80">
        <f t="shared" si="47"/>
        <v>355</v>
      </c>
      <c r="C359" s="42" t="s">
        <v>86</v>
      </c>
      <c r="D359" s="42" t="s">
        <v>67</v>
      </c>
      <c r="E359" s="43" t="str">
        <f t="shared" si="48"/>
        <v>月</v>
      </c>
      <c r="F359" s="139"/>
      <c r="G359" s="44"/>
      <c r="H359" s="105"/>
      <c r="I359" s="41"/>
      <c r="J359" s="41"/>
      <c r="K359" s="112"/>
      <c r="L359" s="41"/>
      <c r="M359" s="41"/>
      <c r="N359" s="41" t="str">
        <f t="shared" si="49"/>
        <v/>
      </c>
      <c r="O359" s="115"/>
      <c r="P359" s="113"/>
      <c r="V359" s="5">
        <f t="shared" si="50"/>
        <v>0</v>
      </c>
      <c r="W359" s="5">
        <f t="shared" si="51"/>
        <v>0</v>
      </c>
      <c r="X359" s="5">
        <f t="shared" si="52"/>
        <v>0</v>
      </c>
    </row>
    <row r="360" spans="2:24" outlineLevel="1">
      <c r="B360" s="80">
        <f t="shared" si="47"/>
        <v>356</v>
      </c>
      <c r="C360" s="42" t="s">
        <v>86</v>
      </c>
      <c r="D360" s="42" t="s">
        <v>68</v>
      </c>
      <c r="E360" s="43" t="str">
        <f t="shared" si="48"/>
        <v>火</v>
      </c>
      <c r="F360" s="139"/>
      <c r="G360" s="44"/>
      <c r="H360" s="105"/>
      <c r="I360" s="41"/>
      <c r="J360" s="41"/>
      <c r="K360" s="41"/>
      <c r="L360" s="41"/>
      <c r="M360" s="41"/>
      <c r="N360" s="41" t="str">
        <f t="shared" si="49"/>
        <v/>
      </c>
      <c r="O360" s="115"/>
      <c r="P360" s="113"/>
      <c r="V360" s="5">
        <f t="shared" si="50"/>
        <v>0</v>
      </c>
      <c r="W360" s="5">
        <f t="shared" si="51"/>
        <v>0</v>
      </c>
      <c r="X360" s="5">
        <f t="shared" si="52"/>
        <v>0</v>
      </c>
    </row>
    <row r="361" spans="2:24" ht="18.75" customHeight="1" outlineLevel="1">
      <c r="B361" s="80">
        <f t="shared" si="47"/>
        <v>357</v>
      </c>
      <c r="C361" s="42" t="s">
        <v>86</v>
      </c>
      <c r="D361" s="42" t="s">
        <v>69</v>
      </c>
      <c r="E361" s="43" t="str">
        <f t="shared" si="48"/>
        <v>水</v>
      </c>
      <c r="F361" s="139"/>
      <c r="G361" s="44"/>
      <c r="H361" s="105"/>
      <c r="I361" s="41"/>
      <c r="J361" s="41"/>
      <c r="K361" s="112"/>
      <c r="L361" s="41"/>
      <c r="M361" s="41"/>
      <c r="N361" s="41" t="str">
        <f t="shared" si="49"/>
        <v/>
      </c>
      <c r="O361" s="115"/>
      <c r="P361" s="113"/>
      <c r="V361" s="5">
        <f t="shared" si="50"/>
        <v>0</v>
      </c>
      <c r="W361" s="5">
        <f t="shared" si="51"/>
        <v>0</v>
      </c>
      <c r="X361" s="5">
        <f t="shared" si="52"/>
        <v>0</v>
      </c>
    </row>
    <row r="362" spans="2:24" ht="18.75" customHeight="1" outlineLevel="1">
      <c r="B362" s="80">
        <f t="shared" si="47"/>
        <v>358</v>
      </c>
      <c r="C362" s="42" t="s">
        <v>86</v>
      </c>
      <c r="D362" s="42" t="s">
        <v>70</v>
      </c>
      <c r="E362" s="43" t="str">
        <f t="shared" si="48"/>
        <v>木</v>
      </c>
      <c r="F362" s="139"/>
      <c r="G362" s="44"/>
      <c r="H362" s="105"/>
      <c r="I362" s="41"/>
      <c r="J362" s="41"/>
      <c r="K362" s="112"/>
      <c r="L362" s="41"/>
      <c r="M362" s="41"/>
      <c r="N362" s="41" t="str">
        <f t="shared" si="49"/>
        <v/>
      </c>
      <c r="O362" s="115"/>
      <c r="P362" s="113"/>
      <c r="V362" s="5">
        <f t="shared" si="50"/>
        <v>0</v>
      </c>
      <c r="W362" s="5">
        <f t="shared" si="51"/>
        <v>0</v>
      </c>
      <c r="X362" s="5">
        <f t="shared" si="52"/>
        <v>0</v>
      </c>
    </row>
    <row r="363" spans="2:24" outlineLevel="1">
      <c r="B363" s="80">
        <f t="shared" si="47"/>
        <v>359</v>
      </c>
      <c r="C363" s="42" t="s">
        <v>86</v>
      </c>
      <c r="D363" s="42" t="s">
        <v>71</v>
      </c>
      <c r="E363" s="43" t="str">
        <f t="shared" si="48"/>
        <v>金</v>
      </c>
      <c r="F363" s="139"/>
      <c r="G363" s="41"/>
      <c r="H363" s="105"/>
      <c r="I363" s="41"/>
      <c r="J363" s="41"/>
      <c r="K363" s="41"/>
      <c r="L363" s="41"/>
      <c r="M363" s="41"/>
      <c r="N363" s="41" t="str">
        <f t="shared" si="49"/>
        <v/>
      </c>
      <c r="O363" s="115"/>
      <c r="P363" s="113"/>
      <c r="V363" s="5">
        <f t="shared" si="50"/>
        <v>0</v>
      </c>
      <c r="W363" s="5">
        <f t="shared" si="51"/>
        <v>0</v>
      </c>
      <c r="X363" s="5">
        <f t="shared" si="52"/>
        <v>0</v>
      </c>
    </row>
    <row r="364" spans="2:24" outlineLevel="1">
      <c r="B364" s="80">
        <f t="shared" si="47"/>
        <v>360</v>
      </c>
      <c r="C364" s="42" t="s">
        <v>86</v>
      </c>
      <c r="D364" s="42" t="s">
        <v>72</v>
      </c>
      <c r="E364" s="43" t="str">
        <f t="shared" si="48"/>
        <v>土</v>
      </c>
      <c r="F364" s="139"/>
      <c r="G364" s="41"/>
      <c r="H364" s="105"/>
      <c r="I364" s="41"/>
      <c r="J364" s="41"/>
      <c r="K364" s="41"/>
      <c r="L364" s="41"/>
      <c r="M364" s="41"/>
      <c r="N364" s="41" t="str">
        <f t="shared" si="49"/>
        <v/>
      </c>
      <c r="O364" s="115"/>
      <c r="P364" s="113"/>
      <c r="V364" s="5">
        <f t="shared" si="50"/>
        <v>0</v>
      </c>
      <c r="W364" s="5">
        <f t="shared" si="51"/>
        <v>0</v>
      </c>
      <c r="X364" s="5">
        <f t="shared" si="52"/>
        <v>0</v>
      </c>
    </row>
    <row r="365" spans="2:24" outlineLevel="1">
      <c r="B365" s="80">
        <f t="shared" si="47"/>
        <v>361</v>
      </c>
      <c r="C365" s="42" t="s">
        <v>86</v>
      </c>
      <c r="D365" s="42" t="s">
        <v>73</v>
      </c>
      <c r="E365" s="43" t="str">
        <f t="shared" si="48"/>
        <v>日</v>
      </c>
      <c r="F365" s="139"/>
      <c r="G365" s="44"/>
      <c r="H365" s="105"/>
      <c r="I365" s="41"/>
      <c r="J365" s="41"/>
      <c r="K365" s="112"/>
      <c r="L365" s="41"/>
      <c r="M365" s="41"/>
      <c r="N365" s="41" t="str">
        <f t="shared" si="49"/>
        <v/>
      </c>
      <c r="O365" s="115"/>
      <c r="P365" s="113"/>
      <c r="V365" s="5">
        <f t="shared" si="50"/>
        <v>0</v>
      </c>
      <c r="W365" s="5">
        <f t="shared" si="51"/>
        <v>0</v>
      </c>
      <c r="X365" s="5">
        <f t="shared" si="52"/>
        <v>0</v>
      </c>
    </row>
    <row r="366" spans="2:24" outlineLevel="1">
      <c r="B366" s="80">
        <f t="shared" si="47"/>
        <v>362</v>
      </c>
      <c r="C366" s="42" t="s">
        <v>86</v>
      </c>
      <c r="D366" s="42" t="s">
        <v>74</v>
      </c>
      <c r="E366" s="43" t="str">
        <f t="shared" si="48"/>
        <v>月</v>
      </c>
      <c r="F366" s="139"/>
      <c r="G366" s="41"/>
      <c r="H366" s="105"/>
      <c r="I366" s="41"/>
      <c r="J366" s="41"/>
      <c r="K366" s="41"/>
      <c r="L366" s="41"/>
      <c r="M366" s="41"/>
      <c r="N366" s="41" t="str">
        <f t="shared" si="49"/>
        <v/>
      </c>
      <c r="O366" s="115"/>
      <c r="P366" s="113"/>
      <c r="V366" s="5">
        <f t="shared" si="50"/>
        <v>0</v>
      </c>
      <c r="W366" s="5">
        <f t="shared" si="51"/>
        <v>0</v>
      </c>
      <c r="X366" s="5">
        <f t="shared" si="52"/>
        <v>0</v>
      </c>
    </row>
    <row r="367" spans="2:24" outlineLevel="1">
      <c r="B367" s="80">
        <f t="shared" si="47"/>
        <v>363</v>
      </c>
      <c r="C367" s="42" t="s">
        <v>86</v>
      </c>
      <c r="D367" s="42" t="s">
        <v>75</v>
      </c>
      <c r="E367" s="43" t="str">
        <f t="shared" si="48"/>
        <v>火</v>
      </c>
      <c r="F367" s="139"/>
      <c r="G367" s="41"/>
      <c r="H367" s="105"/>
      <c r="I367" s="41"/>
      <c r="J367" s="41"/>
      <c r="K367" s="41"/>
      <c r="L367" s="41"/>
      <c r="M367" s="41"/>
      <c r="N367" s="41" t="str">
        <f t="shared" si="49"/>
        <v/>
      </c>
      <c r="O367" s="115"/>
      <c r="P367" s="113"/>
      <c r="V367" s="5">
        <f t="shared" si="50"/>
        <v>0</v>
      </c>
      <c r="W367" s="5">
        <f t="shared" si="51"/>
        <v>0</v>
      </c>
      <c r="X367" s="5">
        <f t="shared" si="52"/>
        <v>0</v>
      </c>
    </row>
    <row r="368" spans="2:24" outlineLevel="1">
      <c r="B368" s="80">
        <f t="shared" si="47"/>
        <v>364</v>
      </c>
      <c r="C368" s="42" t="s">
        <v>86</v>
      </c>
      <c r="D368" s="42" t="s">
        <v>76</v>
      </c>
      <c r="E368" s="43" t="str">
        <f t="shared" si="48"/>
        <v>水</v>
      </c>
      <c r="F368" s="139"/>
      <c r="G368" s="41"/>
      <c r="H368" s="105"/>
      <c r="I368" s="41"/>
      <c r="J368" s="41"/>
      <c r="K368" s="41"/>
      <c r="L368" s="41"/>
      <c r="M368" s="41"/>
      <c r="N368" s="41" t="str">
        <f t="shared" si="49"/>
        <v/>
      </c>
      <c r="O368" s="115"/>
      <c r="P368" s="113"/>
      <c r="V368" s="5">
        <f t="shared" si="50"/>
        <v>0</v>
      </c>
      <c r="W368" s="5">
        <f t="shared" si="51"/>
        <v>0</v>
      </c>
      <c r="X368" s="5">
        <f t="shared" si="52"/>
        <v>0</v>
      </c>
    </row>
    <row r="369" spans="2:24" outlineLevel="1">
      <c r="B369" s="80">
        <f t="shared" si="47"/>
        <v>365</v>
      </c>
      <c r="C369" s="42" t="s">
        <v>86</v>
      </c>
      <c r="D369" s="42" t="s">
        <v>88</v>
      </c>
      <c r="E369" s="43" t="str">
        <f t="shared" si="48"/>
        <v>木</v>
      </c>
      <c r="F369" s="139"/>
      <c r="G369" s="41"/>
      <c r="H369" s="105"/>
      <c r="I369" s="41"/>
      <c r="J369" s="41"/>
      <c r="K369" s="41"/>
      <c r="L369" s="41"/>
      <c r="M369" s="41"/>
      <c r="N369" s="41" t="str">
        <f t="shared" si="49"/>
        <v/>
      </c>
      <c r="O369" s="115"/>
      <c r="P369" s="113"/>
      <c r="V369" s="5">
        <f t="shared" si="50"/>
        <v>0</v>
      </c>
      <c r="W369" s="5">
        <f t="shared" si="51"/>
        <v>0</v>
      </c>
      <c r="X369" s="5">
        <f t="shared" si="52"/>
        <v>0</v>
      </c>
    </row>
  </sheetData>
  <mergeCells count="2">
    <mergeCell ref="O2:P2"/>
    <mergeCell ref="B2:C2"/>
  </mergeCells>
  <phoneticPr fontId="1"/>
  <conditionalFormatting sqref="E4:E369">
    <cfRule type="expression" dxfId="64" priority="7">
      <formula>TEXT(E4,"aaa")="日"</formula>
    </cfRule>
    <cfRule type="expression" dxfId="63" priority="8">
      <formula>TEXT(E4,"aaa")="土"</formula>
    </cfRule>
  </conditionalFormatting>
  <hyperlinks>
    <hyperlink ref="B4" location="VIEW!A1" display="VIEW!A1" xr:uid="{00000000-0004-0000-0000-000000000000}"/>
    <hyperlink ref="B5" location="VIEW!A1" display="VIEW!A1" xr:uid="{00000000-0004-0000-0000-000001000000}"/>
    <hyperlink ref="B4:B369" location="VIEW!A1" display="VIEW!A1" xr:uid="{00000000-0004-0000-0000-000002000000}"/>
  </hyperlinks>
  <pageMargins left="0.19685039370078741" right="0.19685039370078741" top="0.39370078740157483" bottom="0.19685039370078741" header="0.31496062992125984" footer="0.31496062992125984"/>
  <pageSetup paperSize="9" scale="89" orientation="landscape" horizontalDpi="1200" verticalDpi="1200" r:id="rId1"/>
  <rowBreaks count="11" manualBreakCount="11">
    <brk id="34" max="15" man="1"/>
    <brk id="63" max="13" man="1"/>
    <brk id="94" max="13" man="1"/>
    <brk id="124" max="13" man="1"/>
    <brk id="155" max="13" man="1"/>
    <brk id="185" max="13" man="1"/>
    <brk id="216" max="13" man="1"/>
    <brk id="247" max="13" man="1"/>
    <brk id="277" max="13" man="1"/>
    <brk id="308" max="13" man="1"/>
    <brk id="338" max="13" man="1"/>
  </rowBreaks>
  <colBreaks count="1" manualBreakCount="1">
    <brk id="16" max="1048575" man="1"/>
  </colBreaks>
  <ignoredErrors>
    <ignoredError sqref="C4:C34 C35:C63 C64:C124 C125:C185 C225:C247 C248:C277 C278:C308 C309:C338 C339:C369 D4:D35 D44:D94 D95:D155 D156:D185 D186:D216 D217:D369 D36:D43 C186:C224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IF(ENV!I2&lt;&gt;"",TRUE)</xm:f>
            <x14:dxf>
              <fill>
                <patternFill>
                  <bgColor rgb="FFCCFFCC"/>
                </patternFill>
              </fill>
            </x14:dxf>
          </x14:cfRule>
          <xm:sqref>E4:E369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CQ71"/>
  <sheetViews>
    <sheetView showGridLines="0" zoomScaleNormal="100" zoomScaleSheetLayoutView="100" workbookViewId="0"/>
  </sheetViews>
  <sheetFormatPr defaultColWidth="2.5" defaultRowHeight="15" customHeight="1"/>
  <cols>
    <col min="1" max="2" width="0.625" style="3" customWidth="1"/>
    <col min="3" max="95" width="1.875" style="3" customWidth="1"/>
    <col min="96" max="16384" width="2.5" style="3"/>
  </cols>
  <sheetData>
    <row r="1" spans="3:95" ht="2.25" customHeight="1"/>
    <row r="2" spans="3:95" ht="18.75" customHeight="1">
      <c r="C2" s="161">
        <f>ENV!$E$5</f>
        <v>2026</v>
      </c>
      <c r="D2" s="161"/>
      <c r="E2" s="161"/>
      <c r="F2" s="104" t="s">
        <v>40</v>
      </c>
      <c r="H2" s="103"/>
      <c r="I2" s="162" t="s">
        <v>1</v>
      </c>
      <c r="J2" s="162"/>
      <c r="K2" s="162"/>
      <c r="L2" s="163">
        <f>I4+AN4+BS4+I21+AN21+BS21+I38+AN38+BS38+I55+AN55+BS55</f>
        <v>0</v>
      </c>
      <c r="M2" s="163"/>
      <c r="N2" s="163"/>
      <c r="O2" s="163"/>
      <c r="P2" s="104" t="s">
        <v>42</v>
      </c>
      <c r="Q2" s="2"/>
      <c r="BM2" s="157" t="s">
        <v>90</v>
      </c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</row>
    <row r="3" spans="3:95" ht="2.25" customHeight="1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</row>
    <row r="4" spans="3:95" ht="17.25" customHeight="1">
      <c r="C4" s="48">
        <v>1</v>
      </c>
      <c r="D4" s="49" t="s">
        <v>16</v>
      </c>
      <c r="E4" s="49"/>
      <c r="F4" s="159" t="s">
        <v>1</v>
      </c>
      <c r="G4" s="159"/>
      <c r="H4" s="159"/>
      <c r="I4" s="159">
        <f>NOTE!Z4</f>
        <v>0</v>
      </c>
      <c r="J4" s="159"/>
      <c r="K4" s="159"/>
      <c r="L4" s="159"/>
      <c r="M4" s="35" t="s">
        <v>33</v>
      </c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6"/>
      <c r="AH4" s="48">
        <v>2</v>
      </c>
      <c r="AI4" s="49" t="s">
        <v>16</v>
      </c>
      <c r="AJ4" s="49"/>
      <c r="AK4" s="159" t="s">
        <v>1</v>
      </c>
      <c r="AL4" s="159"/>
      <c r="AM4" s="159"/>
      <c r="AN4" s="159">
        <f>NOTE!Z5</f>
        <v>0</v>
      </c>
      <c r="AO4" s="159"/>
      <c r="AP4" s="159"/>
      <c r="AQ4" s="159"/>
      <c r="AR4" s="35" t="s">
        <v>33</v>
      </c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6"/>
      <c r="BM4" s="48">
        <v>3</v>
      </c>
      <c r="BN4" s="49" t="s">
        <v>16</v>
      </c>
      <c r="BO4" s="49"/>
      <c r="BP4" s="159" t="s">
        <v>1</v>
      </c>
      <c r="BQ4" s="159"/>
      <c r="BR4" s="159"/>
      <c r="BS4" s="159">
        <f>NOTE!Z6</f>
        <v>0</v>
      </c>
      <c r="BT4" s="159"/>
      <c r="BU4" s="159"/>
      <c r="BV4" s="159"/>
      <c r="BW4" s="35" t="s">
        <v>33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6"/>
    </row>
    <row r="5" spans="3:95" ht="11.25" customHeight="1">
      <c r="C5" s="70"/>
      <c r="D5" s="71"/>
      <c r="E5" s="72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4"/>
      <c r="AH5" s="70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59"/>
      <c r="BL5" s="60"/>
      <c r="BM5" s="70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4"/>
    </row>
    <row r="6" spans="3:95" ht="12" customHeight="1">
      <c r="C6" s="20">
        <v>1</v>
      </c>
      <c r="D6" s="12">
        <v>2</v>
      </c>
      <c r="E6" s="8">
        <v>3</v>
      </c>
      <c r="F6" s="16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21">
        <v>31</v>
      </c>
      <c r="AH6" s="20">
        <v>1</v>
      </c>
      <c r="AI6" s="8">
        <v>2</v>
      </c>
      <c r="AJ6" s="8">
        <v>3</v>
      </c>
      <c r="AK6" s="8">
        <v>4</v>
      </c>
      <c r="AL6" s="8">
        <v>5</v>
      </c>
      <c r="AM6" s="8">
        <v>6</v>
      </c>
      <c r="AN6" s="8">
        <v>7</v>
      </c>
      <c r="AO6" s="8">
        <v>8</v>
      </c>
      <c r="AP6" s="8">
        <v>9</v>
      </c>
      <c r="AQ6" s="8">
        <v>10</v>
      </c>
      <c r="AR6" s="8">
        <v>11</v>
      </c>
      <c r="AS6" s="8">
        <v>12</v>
      </c>
      <c r="AT6" s="8">
        <v>13</v>
      </c>
      <c r="AU6" s="8">
        <v>14</v>
      </c>
      <c r="AV6" s="8">
        <v>15</v>
      </c>
      <c r="AW6" s="8">
        <v>16</v>
      </c>
      <c r="AX6" s="8">
        <v>17</v>
      </c>
      <c r="AY6" s="8">
        <v>18</v>
      </c>
      <c r="AZ6" s="8">
        <v>19</v>
      </c>
      <c r="BA6" s="8">
        <v>20</v>
      </c>
      <c r="BB6" s="8">
        <v>21</v>
      </c>
      <c r="BC6" s="8">
        <v>22</v>
      </c>
      <c r="BD6" s="8">
        <v>23</v>
      </c>
      <c r="BE6" s="8">
        <v>24</v>
      </c>
      <c r="BF6" s="8">
        <v>25</v>
      </c>
      <c r="BG6" s="8">
        <v>26</v>
      </c>
      <c r="BH6" s="8">
        <v>27</v>
      </c>
      <c r="BI6" s="8">
        <v>28</v>
      </c>
      <c r="BJ6" s="8" t="str">
        <f>IF(MOD($C$2,4)=0,29,"")</f>
        <v/>
      </c>
      <c r="BK6" s="59"/>
      <c r="BL6" s="60"/>
      <c r="BM6" s="20">
        <v>1</v>
      </c>
      <c r="BN6" s="8">
        <v>2</v>
      </c>
      <c r="BO6" s="8">
        <v>3</v>
      </c>
      <c r="BP6" s="8">
        <v>4</v>
      </c>
      <c r="BQ6" s="8">
        <v>5</v>
      </c>
      <c r="BR6" s="8">
        <v>6</v>
      </c>
      <c r="BS6" s="8">
        <v>7</v>
      </c>
      <c r="BT6" s="8">
        <v>8</v>
      </c>
      <c r="BU6" s="8">
        <v>9</v>
      </c>
      <c r="BV6" s="8">
        <v>10</v>
      </c>
      <c r="BW6" s="8">
        <v>11</v>
      </c>
      <c r="BX6" s="8">
        <v>12</v>
      </c>
      <c r="BY6" s="8">
        <v>13</v>
      </c>
      <c r="BZ6" s="8">
        <v>14</v>
      </c>
      <c r="CA6" s="8">
        <v>15</v>
      </c>
      <c r="CB6" s="8">
        <v>16</v>
      </c>
      <c r="CC6" s="8">
        <v>17</v>
      </c>
      <c r="CD6" s="8">
        <v>18</v>
      </c>
      <c r="CE6" s="8">
        <v>19</v>
      </c>
      <c r="CF6" s="8">
        <v>20</v>
      </c>
      <c r="CG6" s="8">
        <v>21</v>
      </c>
      <c r="CH6" s="8">
        <v>22</v>
      </c>
      <c r="CI6" s="8">
        <v>23</v>
      </c>
      <c r="CJ6" s="8">
        <v>24</v>
      </c>
      <c r="CK6" s="8">
        <v>25</v>
      </c>
      <c r="CL6" s="8">
        <v>26</v>
      </c>
      <c r="CM6" s="8">
        <v>27</v>
      </c>
      <c r="CN6" s="8">
        <v>28</v>
      </c>
      <c r="CO6" s="8">
        <v>29</v>
      </c>
      <c r="CP6" s="8">
        <v>30</v>
      </c>
      <c r="CQ6" s="21">
        <v>31</v>
      </c>
    </row>
    <row r="7" spans="3:95" ht="12" customHeight="1">
      <c r="C7" s="75" t="str">
        <f t="shared" ref="C7:AG7" si="0">TEXT($C$2&amp;"/"&amp;$C4&amp;"/"&amp;C6,"aaa")</f>
        <v>木</v>
      </c>
      <c r="D7" s="77" t="str">
        <f t="shared" si="0"/>
        <v>金</v>
      </c>
      <c r="E7" s="78" t="str">
        <f t="shared" si="0"/>
        <v>土</v>
      </c>
      <c r="F7" s="78" t="str">
        <f t="shared" si="0"/>
        <v>日</v>
      </c>
      <c r="G7" s="77" t="str">
        <f t="shared" si="0"/>
        <v>月</v>
      </c>
      <c r="H7" s="77" t="str">
        <f t="shared" si="0"/>
        <v>火</v>
      </c>
      <c r="I7" s="77" t="str">
        <f t="shared" si="0"/>
        <v>水</v>
      </c>
      <c r="J7" s="77" t="str">
        <f t="shared" si="0"/>
        <v>木</v>
      </c>
      <c r="K7" s="77" t="str">
        <f t="shared" si="0"/>
        <v>金</v>
      </c>
      <c r="L7" s="77" t="str">
        <f t="shared" si="0"/>
        <v>土</v>
      </c>
      <c r="M7" s="77" t="str">
        <f t="shared" si="0"/>
        <v>日</v>
      </c>
      <c r="N7" s="77" t="str">
        <f t="shared" si="0"/>
        <v>月</v>
      </c>
      <c r="O7" s="77" t="str">
        <f t="shared" si="0"/>
        <v>火</v>
      </c>
      <c r="P7" s="77" t="str">
        <f t="shared" si="0"/>
        <v>水</v>
      </c>
      <c r="Q7" s="77" t="str">
        <f t="shared" si="0"/>
        <v>木</v>
      </c>
      <c r="R7" s="77" t="str">
        <f t="shared" si="0"/>
        <v>金</v>
      </c>
      <c r="S7" s="77" t="str">
        <f t="shared" si="0"/>
        <v>土</v>
      </c>
      <c r="T7" s="77" t="str">
        <f t="shared" si="0"/>
        <v>日</v>
      </c>
      <c r="U7" s="77" t="str">
        <f t="shared" si="0"/>
        <v>月</v>
      </c>
      <c r="V7" s="77" t="str">
        <f t="shared" si="0"/>
        <v>火</v>
      </c>
      <c r="W7" s="77" t="str">
        <f t="shared" si="0"/>
        <v>水</v>
      </c>
      <c r="X7" s="77" t="str">
        <f t="shared" si="0"/>
        <v>木</v>
      </c>
      <c r="Y7" s="77" t="str">
        <f t="shared" si="0"/>
        <v>金</v>
      </c>
      <c r="Z7" s="77" t="str">
        <f t="shared" si="0"/>
        <v>土</v>
      </c>
      <c r="AA7" s="77" t="str">
        <f t="shared" si="0"/>
        <v>日</v>
      </c>
      <c r="AB7" s="77" t="str">
        <f t="shared" si="0"/>
        <v>月</v>
      </c>
      <c r="AC7" s="77" t="str">
        <f t="shared" si="0"/>
        <v>火</v>
      </c>
      <c r="AD7" s="77" t="str">
        <f t="shared" si="0"/>
        <v>水</v>
      </c>
      <c r="AE7" s="77" t="str">
        <f t="shared" si="0"/>
        <v>木</v>
      </c>
      <c r="AF7" s="77" t="str">
        <f t="shared" si="0"/>
        <v>金</v>
      </c>
      <c r="AG7" s="79" t="str">
        <f t="shared" si="0"/>
        <v>土</v>
      </c>
      <c r="AH7" s="75" t="str">
        <f t="shared" ref="AH7:BI7" si="1">TEXT($C$2&amp;"/"&amp;$AH4&amp;"/"&amp;AH6,"aaa")</f>
        <v>日</v>
      </c>
      <c r="AI7" s="77" t="str">
        <f t="shared" si="1"/>
        <v>月</v>
      </c>
      <c r="AJ7" s="77" t="str">
        <f t="shared" si="1"/>
        <v>火</v>
      </c>
      <c r="AK7" s="77" t="str">
        <f t="shared" si="1"/>
        <v>水</v>
      </c>
      <c r="AL7" s="77" t="str">
        <f t="shared" si="1"/>
        <v>木</v>
      </c>
      <c r="AM7" s="77" t="str">
        <f t="shared" si="1"/>
        <v>金</v>
      </c>
      <c r="AN7" s="77" t="str">
        <f t="shared" si="1"/>
        <v>土</v>
      </c>
      <c r="AO7" s="77" t="str">
        <f t="shared" si="1"/>
        <v>日</v>
      </c>
      <c r="AP7" s="77" t="str">
        <f t="shared" si="1"/>
        <v>月</v>
      </c>
      <c r="AQ7" s="77" t="str">
        <f t="shared" si="1"/>
        <v>火</v>
      </c>
      <c r="AR7" s="77" t="str">
        <f t="shared" si="1"/>
        <v>水</v>
      </c>
      <c r="AS7" s="77" t="str">
        <f t="shared" si="1"/>
        <v>木</v>
      </c>
      <c r="AT7" s="77" t="str">
        <f t="shared" si="1"/>
        <v>金</v>
      </c>
      <c r="AU7" s="77" t="str">
        <f t="shared" si="1"/>
        <v>土</v>
      </c>
      <c r="AV7" s="77" t="str">
        <f t="shared" si="1"/>
        <v>日</v>
      </c>
      <c r="AW7" s="77" t="str">
        <f t="shared" si="1"/>
        <v>月</v>
      </c>
      <c r="AX7" s="77" t="str">
        <f t="shared" si="1"/>
        <v>火</v>
      </c>
      <c r="AY7" s="77" t="str">
        <f t="shared" si="1"/>
        <v>水</v>
      </c>
      <c r="AZ7" s="77" t="str">
        <f t="shared" si="1"/>
        <v>木</v>
      </c>
      <c r="BA7" s="77" t="str">
        <f t="shared" si="1"/>
        <v>金</v>
      </c>
      <c r="BB7" s="77" t="str">
        <f t="shared" si="1"/>
        <v>土</v>
      </c>
      <c r="BC7" s="77" t="str">
        <f t="shared" si="1"/>
        <v>日</v>
      </c>
      <c r="BD7" s="77" t="str">
        <f t="shared" si="1"/>
        <v>月</v>
      </c>
      <c r="BE7" s="77" t="str">
        <f t="shared" si="1"/>
        <v>火</v>
      </c>
      <c r="BF7" s="77" t="str">
        <f t="shared" si="1"/>
        <v>水</v>
      </c>
      <c r="BG7" s="77" t="str">
        <f t="shared" si="1"/>
        <v>木</v>
      </c>
      <c r="BH7" s="77" t="str">
        <f t="shared" si="1"/>
        <v>金</v>
      </c>
      <c r="BI7" s="77" t="str">
        <f t="shared" si="1"/>
        <v>土</v>
      </c>
      <c r="BJ7" s="77" t="str">
        <f>IF($BJ6="","",TEXT($C$2&amp;"/"&amp;$AH4&amp;"/"&amp;BJ6,"aaa"))</f>
        <v/>
      </c>
      <c r="BK7" s="61"/>
      <c r="BL7" s="62"/>
      <c r="BM7" s="75" t="str">
        <f t="shared" ref="BM7:CQ7" si="2">TEXT($C$2&amp;"/"&amp;$BM4&amp;"/"&amp;BM6,"aaa")</f>
        <v>日</v>
      </c>
      <c r="BN7" s="77" t="str">
        <f t="shared" si="2"/>
        <v>月</v>
      </c>
      <c r="BO7" s="77" t="str">
        <f t="shared" si="2"/>
        <v>火</v>
      </c>
      <c r="BP7" s="77" t="str">
        <f t="shared" si="2"/>
        <v>水</v>
      </c>
      <c r="BQ7" s="77" t="str">
        <f t="shared" si="2"/>
        <v>木</v>
      </c>
      <c r="BR7" s="77" t="str">
        <f t="shared" si="2"/>
        <v>金</v>
      </c>
      <c r="BS7" s="77" t="str">
        <f t="shared" si="2"/>
        <v>土</v>
      </c>
      <c r="BT7" s="77" t="str">
        <f t="shared" si="2"/>
        <v>日</v>
      </c>
      <c r="BU7" s="77" t="str">
        <f t="shared" si="2"/>
        <v>月</v>
      </c>
      <c r="BV7" s="77" t="str">
        <f t="shared" si="2"/>
        <v>火</v>
      </c>
      <c r="BW7" s="77" t="str">
        <f t="shared" si="2"/>
        <v>水</v>
      </c>
      <c r="BX7" s="77" t="str">
        <f t="shared" si="2"/>
        <v>木</v>
      </c>
      <c r="BY7" s="77" t="str">
        <f t="shared" si="2"/>
        <v>金</v>
      </c>
      <c r="BZ7" s="77" t="str">
        <f t="shared" si="2"/>
        <v>土</v>
      </c>
      <c r="CA7" s="77" t="str">
        <f t="shared" si="2"/>
        <v>日</v>
      </c>
      <c r="CB7" s="77" t="str">
        <f t="shared" si="2"/>
        <v>月</v>
      </c>
      <c r="CC7" s="77" t="str">
        <f t="shared" si="2"/>
        <v>火</v>
      </c>
      <c r="CD7" s="77" t="str">
        <f t="shared" si="2"/>
        <v>水</v>
      </c>
      <c r="CE7" s="77" t="str">
        <f t="shared" si="2"/>
        <v>木</v>
      </c>
      <c r="CF7" s="77" t="str">
        <f t="shared" si="2"/>
        <v>金</v>
      </c>
      <c r="CG7" s="77" t="str">
        <f t="shared" si="2"/>
        <v>土</v>
      </c>
      <c r="CH7" s="77" t="str">
        <f t="shared" si="2"/>
        <v>日</v>
      </c>
      <c r="CI7" s="77" t="str">
        <f t="shared" si="2"/>
        <v>月</v>
      </c>
      <c r="CJ7" s="77" t="str">
        <f t="shared" si="2"/>
        <v>火</v>
      </c>
      <c r="CK7" s="77" t="str">
        <f t="shared" si="2"/>
        <v>水</v>
      </c>
      <c r="CL7" s="77" t="str">
        <f t="shared" si="2"/>
        <v>木</v>
      </c>
      <c r="CM7" s="77" t="str">
        <f t="shared" si="2"/>
        <v>金</v>
      </c>
      <c r="CN7" s="77" t="str">
        <f t="shared" si="2"/>
        <v>土</v>
      </c>
      <c r="CO7" s="77" t="str">
        <f t="shared" si="2"/>
        <v>日</v>
      </c>
      <c r="CP7" s="77" t="str">
        <f t="shared" si="2"/>
        <v>月</v>
      </c>
      <c r="CQ7" s="79" t="str">
        <f t="shared" si="2"/>
        <v>火</v>
      </c>
    </row>
    <row r="8" spans="3:95" ht="12" customHeight="1">
      <c r="C8" s="20" t="str">
        <f>ENV!A2</f>
        <v/>
      </c>
      <c r="D8" s="12" t="str">
        <f>ENV!A3</f>
        <v/>
      </c>
      <c r="E8" s="12" t="str">
        <f>ENV!A4</f>
        <v/>
      </c>
      <c r="F8" s="12" t="str">
        <f>ENV!A5</f>
        <v/>
      </c>
      <c r="G8" s="12" t="str">
        <f>ENV!A6</f>
        <v/>
      </c>
      <c r="H8" s="12" t="str">
        <f>ENV!A7</f>
        <v/>
      </c>
      <c r="I8" s="12" t="str">
        <f>ENV!A8</f>
        <v/>
      </c>
      <c r="J8" s="12" t="str">
        <f>ENV!A9</f>
        <v/>
      </c>
      <c r="K8" s="12" t="str">
        <f>ENV!A10</f>
        <v/>
      </c>
      <c r="L8" s="12" t="str">
        <f>ENV!A11</f>
        <v/>
      </c>
      <c r="M8" s="12" t="str">
        <f>ENV!A12</f>
        <v/>
      </c>
      <c r="N8" s="12" t="str">
        <f>ENV!A13</f>
        <v/>
      </c>
      <c r="O8" s="12" t="str">
        <f>ENV!A14</f>
        <v/>
      </c>
      <c r="P8" s="12" t="str">
        <f>ENV!A15</f>
        <v/>
      </c>
      <c r="Q8" s="12" t="str">
        <f>ENV!A16</f>
        <v/>
      </c>
      <c r="R8" s="12" t="str">
        <f>ENV!A17</f>
        <v/>
      </c>
      <c r="S8" s="12" t="str">
        <f>ENV!A18</f>
        <v/>
      </c>
      <c r="T8" s="12" t="str">
        <f>ENV!A19</f>
        <v/>
      </c>
      <c r="U8" s="12" t="str">
        <f>ENV!A20</f>
        <v/>
      </c>
      <c r="V8" s="12" t="str">
        <f>ENV!A21</f>
        <v/>
      </c>
      <c r="W8" s="12" t="str">
        <f>ENV!A22</f>
        <v/>
      </c>
      <c r="X8" s="12" t="str">
        <f>ENV!A23</f>
        <v/>
      </c>
      <c r="Y8" s="12" t="str">
        <f>ENV!A24</f>
        <v/>
      </c>
      <c r="Z8" s="12" t="str">
        <f>ENV!A25</f>
        <v/>
      </c>
      <c r="AA8" s="12" t="str">
        <f>ENV!A26</f>
        <v/>
      </c>
      <c r="AB8" s="12" t="str">
        <f>ENV!A27</f>
        <v/>
      </c>
      <c r="AC8" s="12" t="str">
        <f>ENV!A28</f>
        <v/>
      </c>
      <c r="AD8" s="12" t="str">
        <f>ENV!A29</f>
        <v/>
      </c>
      <c r="AE8" s="12" t="str">
        <f>ENV!A30</f>
        <v/>
      </c>
      <c r="AF8" s="12" t="str">
        <f>ENV!A31</f>
        <v/>
      </c>
      <c r="AG8" s="12" t="str">
        <f>ENV!A32</f>
        <v/>
      </c>
      <c r="AH8" s="20" t="str">
        <f>ENV!A33</f>
        <v/>
      </c>
      <c r="AI8" s="8" t="str">
        <f>ENV!A34</f>
        <v/>
      </c>
      <c r="AJ8" s="8" t="str">
        <f>ENV!A35</f>
        <v/>
      </c>
      <c r="AK8" s="8" t="str">
        <f>ENV!A36</f>
        <v/>
      </c>
      <c r="AL8" s="8" t="str">
        <f>ENV!A37</f>
        <v/>
      </c>
      <c r="AM8" s="8" t="str">
        <f>ENV!A38</f>
        <v/>
      </c>
      <c r="AN8" s="8" t="str">
        <f>ENV!A39</f>
        <v/>
      </c>
      <c r="AO8" s="8" t="str">
        <f>ENV!A40</f>
        <v/>
      </c>
      <c r="AP8" s="8" t="str">
        <f>ENV!A41</f>
        <v/>
      </c>
      <c r="AQ8" s="8" t="str">
        <f>ENV!A42</f>
        <v/>
      </c>
      <c r="AR8" s="8" t="str">
        <f>ENV!A43</f>
        <v/>
      </c>
      <c r="AS8" s="8" t="str">
        <f>ENV!A44</f>
        <v/>
      </c>
      <c r="AT8" s="8" t="str">
        <f>ENV!A45</f>
        <v/>
      </c>
      <c r="AU8" s="8" t="str">
        <f>ENV!A46</f>
        <v/>
      </c>
      <c r="AV8" s="8" t="str">
        <f>ENV!A47</f>
        <v/>
      </c>
      <c r="AW8" s="8" t="str">
        <f>ENV!A48</f>
        <v/>
      </c>
      <c r="AX8" s="8" t="str">
        <f>ENV!A49</f>
        <v/>
      </c>
      <c r="AY8" s="8" t="str">
        <f>ENV!A50</f>
        <v/>
      </c>
      <c r="AZ8" s="8" t="str">
        <f>ENV!A51</f>
        <v/>
      </c>
      <c r="BA8" s="8" t="str">
        <f>ENV!A52</f>
        <v/>
      </c>
      <c r="BB8" s="8" t="str">
        <f>ENV!A53</f>
        <v/>
      </c>
      <c r="BC8" s="8" t="str">
        <f>ENV!A54</f>
        <v/>
      </c>
      <c r="BD8" s="8" t="str">
        <f>ENV!A55</f>
        <v/>
      </c>
      <c r="BE8" s="8" t="str">
        <f>ENV!A56</f>
        <v/>
      </c>
      <c r="BF8" s="8" t="str">
        <f>ENV!A57</f>
        <v/>
      </c>
      <c r="BG8" s="8" t="str">
        <f>ENV!A58</f>
        <v/>
      </c>
      <c r="BH8" s="8" t="str">
        <f>ENV!A59</f>
        <v/>
      </c>
      <c r="BI8" s="8" t="str">
        <f>ENV!A60</f>
        <v/>
      </c>
      <c r="BJ8" s="8" t="str">
        <f>ENV!A61</f>
        <v/>
      </c>
      <c r="BK8" s="59"/>
      <c r="BL8" s="60"/>
      <c r="BM8" s="20" t="str">
        <f>ENV!A62</f>
        <v/>
      </c>
      <c r="BN8" s="8" t="str">
        <f>ENV!A63</f>
        <v/>
      </c>
      <c r="BO8" s="8" t="str">
        <f>ENV!A64</f>
        <v/>
      </c>
      <c r="BP8" s="8" t="str">
        <f>ENV!A65</f>
        <v/>
      </c>
      <c r="BQ8" s="8" t="str">
        <f>ENV!A66</f>
        <v/>
      </c>
      <c r="BR8" s="8" t="str">
        <f>ENV!A67</f>
        <v/>
      </c>
      <c r="BS8" s="8" t="str">
        <f>ENV!A68</f>
        <v/>
      </c>
      <c r="BT8" s="8" t="str">
        <f>ENV!A69</f>
        <v/>
      </c>
      <c r="BU8" s="8" t="str">
        <f>ENV!A70</f>
        <v/>
      </c>
      <c r="BV8" s="8" t="str">
        <f>ENV!A71</f>
        <v/>
      </c>
      <c r="BW8" s="8" t="str">
        <f>ENV!A72</f>
        <v/>
      </c>
      <c r="BX8" s="8" t="str">
        <f>ENV!A73</f>
        <v/>
      </c>
      <c r="BY8" s="8" t="str">
        <f>ENV!A74</f>
        <v/>
      </c>
      <c r="BZ8" s="8" t="str">
        <f>ENV!A75</f>
        <v/>
      </c>
      <c r="CA8" s="8" t="str">
        <f>ENV!A76</f>
        <v/>
      </c>
      <c r="CB8" s="8" t="str">
        <f>ENV!A77</f>
        <v/>
      </c>
      <c r="CC8" s="8" t="str">
        <f>ENV!A78</f>
        <v/>
      </c>
      <c r="CD8" s="8" t="str">
        <f>ENV!A79</f>
        <v/>
      </c>
      <c r="CE8" s="8" t="str">
        <f>ENV!A80</f>
        <v/>
      </c>
      <c r="CF8" s="8" t="str">
        <f>ENV!A81</f>
        <v/>
      </c>
      <c r="CG8" s="8" t="str">
        <f>ENV!A82</f>
        <v/>
      </c>
      <c r="CH8" s="8" t="str">
        <f>ENV!A83</f>
        <v/>
      </c>
      <c r="CI8" s="8" t="str">
        <f>ENV!A84</f>
        <v/>
      </c>
      <c r="CJ8" s="8" t="str">
        <f>ENV!A85</f>
        <v/>
      </c>
      <c r="CK8" s="8" t="str">
        <f>ENV!A86</f>
        <v/>
      </c>
      <c r="CL8" s="8" t="str">
        <f>ENV!A87</f>
        <v/>
      </c>
      <c r="CM8" s="8" t="str">
        <f>ENV!A88</f>
        <v/>
      </c>
      <c r="CN8" s="8" t="str">
        <f>ENV!A89</f>
        <v/>
      </c>
      <c r="CO8" s="8" t="str">
        <f>ENV!A90</f>
        <v/>
      </c>
      <c r="CP8" s="8" t="str">
        <f>ENV!A91</f>
        <v/>
      </c>
      <c r="CQ8" s="21" t="str">
        <f>ENV!A92</f>
        <v/>
      </c>
    </row>
    <row r="9" spans="3:95" ht="12" customHeight="1">
      <c r="C9" s="20" t="str">
        <f>ENV!B2</f>
        <v/>
      </c>
      <c r="D9" s="12" t="str">
        <f>ENV!B3</f>
        <v/>
      </c>
      <c r="E9" s="8" t="str">
        <f>ENV!B4</f>
        <v/>
      </c>
      <c r="F9" s="16" t="str">
        <f>ENV!B5</f>
        <v/>
      </c>
      <c r="G9" s="8" t="str">
        <f>ENV!B6</f>
        <v/>
      </c>
      <c r="H9" s="8" t="str">
        <f>ENV!B7</f>
        <v/>
      </c>
      <c r="I9" s="8" t="str">
        <f>ENV!B8</f>
        <v/>
      </c>
      <c r="J9" s="8" t="str">
        <f>ENV!B9</f>
        <v/>
      </c>
      <c r="K9" s="8" t="str">
        <f>ENV!B10</f>
        <v/>
      </c>
      <c r="L9" s="8" t="str">
        <f>ENV!B11</f>
        <v/>
      </c>
      <c r="M9" s="8" t="str">
        <f>ENV!B12</f>
        <v/>
      </c>
      <c r="N9" s="8" t="str">
        <f>ENV!B13</f>
        <v/>
      </c>
      <c r="O9" s="8" t="str">
        <f>ENV!B14</f>
        <v/>
      </c>
      <c r="P9" s="8" t="str">
        <f>ENV!B15</f>
        <v/>
      </c>
      <c r="Q9" s="8" t="str">
        <f>ENV!B16</f>
        <v/>
      </c>
      <c r="R9" s="8" t="str">
        <f>ENV!B17</f>
        <v/>
      </c>
      <c r="S9" s="8" t="str">
        <f>ENV!B18</f>
        <v/>
      </c>
      <c r="T9" s="8" t="str">
        <f>ENV!B19</f>
        <v/>
      </c>
      <c r="U9" s="8" t="str">
        <f>ENV!B20</f>
        <v/>
      </c>
      <c r="V9" s="8" t="str">
        <f>ENV!B21</f>
        <v/>
      </c>
      <c r="W9" s="8" t="str">
        <f>ENV!B22</f>
        <v/>
      </c>
      <c r="X9" s="8" t="str">
        <f>ENV!B23</f>
        <v/>
      </c>
      <c r="Y9" s="8" t="str">
        <f>ENV!B24</f>
        <v/>
      </c>
      <c r="Z9" s="8" t="str">
        <f>ENV!B25</f>
        <v/>
      </c>
      <c r="AA9" s="8" t="str">
        <f>ENV!B26</f>
        <v/>
      </c>
      <c r="AB9" s="8" t="str">
        <f>ENV!B27</f>
        <v/>
      </c>
      <c r="AC9" s="8" t="str">
        <f>ENV!B28</f>
        <v/>
      </c>
      <c r="AD9" s="8" t="str">
        <f>ENV!B29</f>
        <v/>
      </c>
      <c r="AE9" s="8" t="str">
        <f>ENV!B30</f>
        <v/>
      </c>
      <c r="AF9" s="8" t="str">
        <f>ENV!B31</f>
        <v/>
      </c>
      <c r="AG9" s="21" t="str">
        <f>ENV!B32</f>
        <v/>
      </c>
      <c r="AH9" s="20" t="str">
        <f>ENV!B33</f>
        <v/>
      </c>
      <c r="AI9" s="8" t="str">
        <f>ENV!B34</f>
        <v/>
      </c>
      <c r="AJ9" s="8" t="str">
        <f>ENV!B35</f>
        <v/>
      </c>
      <c r="AK9" s="8" t="str">
        <f>ENV!B36</f>
        <v/>
      </c>
      <c r="AL9" s="8" t="str">
        <f>ENV!B37</f>
        <v/>
      </c>
      <c r="AM9" s="8" t="str">
        <f>ENV!B38</f>
        <v/>
      </c>
      <c r="AN9" s="8" t="str">
        <f>ENV!B39</f>
        <v/>
      </c>
      <c r="AO9" s="8" t="str">
        <f>ENV!B40</f>
        <v/>
      </c>
      <c r="AP9" s="8" t="str">
        <f>ENV!B41</f>
        <v/>
      </c>
      <c r="AQ9" s="8" t="str">
        <f>ENV!B42</f>
        <v/>
      </c>
      <c r="AR9" s="8" t="str">
        <f>ENV!B43</f>
        <v/>
      </c>
      <c r="AS9" s="8" t="str">
        <f>ENV!B44</f>
        <v/>
      </c>
      <c r="AT9" s="8" t="str">
        <f>ENV!B45</f>
        <v/>
      </c>
      <c r="AU9" s="8" t="str">
        <f>ENV!B46</f>
        <v/>
      </c>
      <c r="AV9" s="8" t="str">
        <f>ENV!B47</f>
        <v/>
      </c>
      <c r="AW9" s="8" t="str">
        <f>ENV!B48</f>
        <v/>
      </c>
      <c r="AX9" s="8" t="str">
        <f>ENV!B49</f>
        <v/>
      </c>
      <c r="AY9" s="8" t="str">
        <f>ENV!B50</f>
        <v/>
      </c>
      <c r="AZ9" s="8" t="str">
        <f>ENV!B51</f>
        <v/>
      </c>
      <c r="BA9" s="8" t="str">
        <f>ENV!B52</f>
        <v/>
      </c>
      <c r="BB9" s="8" t="str">
        <f>ENV!B53</f>
        <v/>
      </c>
      <c r="BC9" s="8" t="str">
        <f>ENV!B54</f>
        <v/>
      </c>
      <c r="BD9" s="8" t="str">
        <f>ENV!B55</f>
        <v/>
      </c>
      <c r="BE9" s="8" t="str">
        <f>ENV!B56</f>
        <v/>
      </c>
      <c r="BF9" s="8" t="str">
        <f>ENV!B57</f>
        <v/>
      </c>
      <c r="BG9" s="8" t="str">
        <f>ENV!B58</f>
        <v/>
      </c>
      <c r="BH9" s="8" t="str">
        <f>ENV!B59</f>
        <v/>
      </c>
      <c r="BI9" s="8" t="str">
        <f>ENV!B60</f>
        <v/>
      </c>
      <c r="BJ9" s="8" t="str">
        <f>ENV!B61</f>
        <v/>
      </c>
      <c r="BK9" s="59"/>
      <c r="BL9" s="60"/>
      <c r="BM9" s="20" t="str">
        <f>ENV!B62</f>
        <v/>
      </c>
      <c r="BN9" s="8" t="str">
        <f>ENV!B63</f>
        <v/>
      </c>
      <c r="BO9" s="8" t="str">
        <f>ENV!B64</f>
        <v/>
      </c>
      <c r="BP9" s="8" t="str">
        <f>ENV!B65</f>
        <v/>
      </c>
      <c r="BQ9" s="8" t="str">
        <f>ENV!B66</f>
        <v/>
      </c>
      <c r="BR9" s="8" t="str">
        <f>ENV!B67</f>
        <v/>
      </c>
      <c r="BS9" s="8" t="str">
        <f>ENV!B68</f>
        <v/>
      </c>
      <c r="BT9" s="8" t="str">
        <f>ENV!B69</f>
        <v/>
      </c>
      <c r="BU9" s="8" t="str">
        <f>ENV!B70</f>
        <v/>
      </c>
      <c r="BV9" s="8" t="str">
        <f>ENV!B71</f>
        <v/>
      </c>
      <c r="BW9" s="8" t="str">
        <f>ENV!B72</f>
        <v/>
      </c>
      <c r="BX9" s="8" t="str">
        <f>ENV!B73</f>
        <v/>
      </c>
      <c r="BY9" s="8" t="str">
        <f>ENV!B74</f>
        <v/>
      </c>
      <c r="BZ9" s="8" t="str">
        <f>ENV!B75</f>
        <v/>
      </c>
      <c r="CA9" s="8" t="str">
        <f>ENV!B76</f>
        <v/>
      </c>
      <c r="CB9" s="8" t="str">
        <f>ENV!B77</f>
        <v/>
      </c>
      <c r="CC9" s="8" t="str">
        <f>ENV!B78</f>
        <v/>
      </c>
      <c r="CD9" s="8" t="str">
        <f>ENV!B79</f>
        <v/>
      </c>
      <c r="CE9" s="8" t="str">
        <f>ENV!B80</f>
        <v/>
      </c>
      <c r="CF9" s="8" t="str">
        <f>ENV!B81</f>
        <v/>
      </c>
      <c r="CG9" s="8" t="str">
        <f>ENV!B82</f>
        <v/>
      </c>
      <c r="CH9" s="8" t="str">
        <f>ENV!B83</f>
        <v/>
      </c>
      <c r="CI9" s="8" t="str">
        <f>ENV!B84</f>
        <v/>
      </c>
      <c r="CJ9" s="8" t="str">
        <f>ENV!B85</f>
        <v/>
      </c>
      <c r="CK9" s="8" t="str">
        <f>ENV!B86</f>
        <v/>
      </c>
      <c r="CL9" s="8" t="str">
        <f>ENV!B87</f>
        <v/>
      </c>
      <c r="CM9" s="8" t="str">
        <f>ENV!B88</f>
        <v/>
      </c>
      <c r="CN9" s="8" t="str">
        <f>ENV!B89</f>
        <v/>
      </c>
      <c r="CO9" s="8" t="str">
        <f>ENV!B90</f>
        <v/>
      </c>
      <c r="CP9" s="8" t="str">
        <f>ENV!B91</f>
        <v/>
      </c>
      <c r="CQ9" s="21" t="str">
        <f>ENV!B92</f>
        <v/>
      </c>
    </row>
    <row r="10" spans="3:95" ht="9" customHeight="1">
      <c r="C10" s="83" t="s">
        <v>0</v>
      </c>
      <c r="D10" s="85" t="s">
        <v>0</v>
      </c>
      <c r="E10" s="84" t="s">
        <v>0</v>
      </c>
      <c r="F10" s="88" t="s">
        <v>0</v>
      </c>
      <c r="G10" s="84" t="s">
        <v>0</v>
      </c>
      <c r="H10" s="84" t="s">
        <v>0</v>
      </c>
      <c r="I10" s="84" t="s">
        <v>0</v>
      </c>
      <c r="J10" s="84" t="s">
        <v>0</v>
      </c>
      <c r="K10" s="84" t="s">
        <v>0</v>
      </c>
      <c r="L10" s="84" t="s">
        <v>0</v>
      </c>
      <c r="M10" s="84" t="s">
        <v>0</v>
      </c>
      <c r="N10" s="84" t="s">
        <v>0</v>
      </c>
      <c r="O10" s="84" t="s">
        <v>0</v>
      </c>
      <c r="P10" s="84" t="s">
        <v>0</v>
      </c>
      <c r="Q10" s="84" t="s">
        <v>0</v>
      </c>
      <c r="R10" s="84" t="s">
        <v>0</v>
      </c>
      <c r="S10" s="84" t="s">
        <v>0</v>
      </c>
      <c r="T10" s="84" t="s">
        <v>0</v>
      </c>
      <c r="U10" s="84" t="s">
        <v>0</v>
      </c>
      <c r="V10" s="84" t="s">
        <v>0</v>
      </c>
      <c r="W10" s="84" t="s">
        <v>0</v>
      </c>
      <c r="X10" s="84" t="s">
        <v>0</v>
      </c>
      <c r="Y10" s="84" t="s">
        <v>0</v>
      </c>
      <c r="Z10" s="84" t="s">
        <v>0</v>
      </c>
      <c r="AA10" s="84" t="s">
        <v>0</v>
      </c>
      <c r="AB10" s="84" t="s">
        <v>0</v>
      </c>
      <c r="AC10" s="84" t="s">
        <v>0</v>
      </c>
      <c r="AD10" s="84" t="s">
        <v>0</v>
      </c>
      <c r="AE10" s="84" t="s">
        <v>0</v>
      </c>
      <c r="AF10" s="84" t="s">
        <v>0</v>
      </c>
      <c r="AG10" s="86" t="s">
        <v>0</v>
      </c>
      <c r="AH10" s="83" t="s">
        <v>0</v>
      </c>
      <c r="AI10" s="84" t="s">
        <v>0</v>
      </c>
      <c r="AJ10" s="84" t="s">
        <v>0</v>
      </c>
      <c r="AK10" s="84" t="s">
        <v>0</v>
      </c>
      <c r="AL10" s="84" t="s">
        <v>0</v>
      </c>
      <c r="AM10" s="84" t="s">
        <v>0</v>
      </c>
      <c r="AN10" s="84" t="s">
        <v>0</v>
      </c>
      <c r="AO10" s="84" t="s">
        <v>0</v>
      </c>
      <c r="AP10" s="84" t="s">
        <v>0</v>
      </c>
      <c r="AQ10" s="84" t="s">
        <v>0</v>
      </c>
      <c r="AR10" s="84" t="s">
        <v>0</v>
      </c>
      <c r="AS10" s="84" t="s">
        <v>0</v>
      </c>
      <c r="AT10" s="84" t="s">
        <v>0</v>
      </c>
      <c r="AU10" s="84" t="s">
        <v>0</v>
      </c>
      <c r="AV10" s="84" t="s">
        <v>0</v>
      </c>
      <c r="AW10" s="84" t="s">
        <v>0</v>
      </c>
      <c r="AX10" s="84" t="s">
        <v>0</v>
      </c>
      <c r="AY10" s="84" t="s">
        <v>0</v>
      </c>
      <c r="AZ10" s="84" t="s">
        <v>0</v>
      </c>
      <c r="BA10" s="84" t="s">
        <v>0</v>
      </c>
      <c r="BB10" s="84" t="s">
        <v>0</v>
      </c>
      <c r="BC10" s="84" t="s">
        <v>0</v>
      </c>
      <c r="BD10" s="84" t="s">
        <v>0</v>
      </c>
      <c r="BE10" s="84" t="s">
        <v>0</v>
      </c>
      <c r="BF10" s="84" t="s">
        <v>0</v>
      </c>
      <c r="BG10" s="84" t="s">
        <v>0</v>
      </c>
      <c r="BH10" s="84" t="s">
        <v>0</v>
      </c>
      <c r="BI10" s="84" t="s">
        <v>0</v>
      </c>
      <c r="BJ10" s="84" t="s">
        <v>0</v>
      </c>
      <c r="BK10" s="82"/>
      <c r="BL10" s="69"/>
      <c r="BM10" s="83" t="s">
        <v>0</v>
      </c>
      <c r="BN10" s="84" t="s">
        <v>0</v>
      </c>
      <c r="BO10" s="84" t="s">
        <v>0</v>
      </c>
      <c r="BP10" s="84" t="s">
        <v>0</v>
      </c>
      <c r="BQ10" s="84" t="s">
        <v>0</v>
      </c>
      <c r="BR10" s="84" t="s">
        <v>0</v>
      </c>
      <c r="BS10" s="84" t="s">
        <v>0</v>
      </c>
      <c r="BT10" s="84" t="s">
        <v>0</v>
      </c>
      <c r="BU10" s="84" t="s">
        <v>0</v>
      </c>
      <c r="BV10" s="84" t="s">
        <v>0</v>
      </c>
      <c r="BW10" s="84" t="s">
        <v>0</v>
      </c>
      <c r="BX10" s="84" t="s">
        <v>0</v>
      </c>
      <c r="BY10" s="84" t="s">
        <v>0</v>
      </c>
      <c r="BZ10" s="84" t="s">
        <v>0</v>
      </c>
      <c r="CA10" s="84" t="s">
        <v>0</v>
      </c>
      <c r="CB10" s="84" t="s">
        <v>0</v>
      </c>
      <c r="CC10" s="84" t="s">
        <v>0</v>
      </c>
      <c r="CD10" s="84" t="s">
        <v>0</v>
      </c>
      <c r="CE10" s="84" t="s">
        <v>0</v>
      </c>
      <c r="CF10" s="84" t="s">
        <v>0</v>
      </c>
      <c r="CG10" s="84" t="s">
        <v>0</v>
      </c>
      <c r="CH10" s="84" t="s">
        <v>0</v>
      </c>
      <c r="CI10" s="84" t="s">
        <v>0</v>
      </c>
      <c r="CJ10" s="84" t="s">
        <v>0</v>
      </c>
      <c r="CK10" s="84" t="s">
        <v>0</v>
      </c>
      <c r="CL10" s="84" t="s">
        <v>0</v>
      </c>
      <c r="CM10" s="84" t="s">
        <v>0</v>
      </c>
      <c r="CN10" s="84" t="s">
        <v>0</v>
      </c>
      <c r="CO10" s="84" t="s">
        <v>0</v>
      </c>
      <c r="CP10" s="84" t="s">
        <v>0</v>
      </c>
      <c r="CQ10" s="87" t="s">
        <v>0</v>
      </c>
    </row>
    <row r="11" spans="3:95" ht="17.25" customHeight="1">
      <c r="C11" s="89" t="str">
        <f>ENV!C2</f>
        <v/>
      </c>
      <c r="D11" s="90" t="str">
        <f>ENV!C3</f>
        <v/>
      </c>
      <c r="E11" s="90" t="str">
        <f>ENV!C4</f>
        <v/>
      </c>
      <c r="F11" s="90" t="str">
        <f>ENV!C5</f>
        <v/>
      </c>
      <c r="G11" s="90" t="str">
        <f>ENV!C6</f>
        <v/>
      </c>
      <c r="H11" s="90" t="str">
        <f>ENV!C7</f>
        <v/>
      </c>
      <c r="I11" s="90" t="str">
        <f>ENV!C8</f>
        <v/>
      </c>
      <c r="J11" s="90" t="str">
        <f>ENV!C9</f>
        <v/>
      </c>
      <c r="K11" s="90" t="str">
        <f>ENV!C10</f>
        <v/>
      </c>
      <c r="L11" s="90" t="str">
        <f>ENV!C11</f>
        <v/>
      </c>
      <c r="M11" s="90" t="str">
        <f>ENV!C12</f>
        <v/>
      </c>
      <c r="N11" s="90" t="str">
        <f>ENV!C13</f>
        <v/>
      </c>
      <c r="O11" s="90" t="str">
        <f>ENV!C14</f>
        <v/>
      </c>
      <c r="P11" s="90" t="str">
        <f>ENV!C15</f>
        <v/>
      </c>
      <c r="Q11" s="90" t="str">
        <f>ENV!C16</f>
        <v/>
      </c>
      <c r="R11" s="90" t="str">
        <f>ENV!C17</f>
        <v/>
      </c>
      <c r="S11" s="90" t="str">
        <f>ENV!C18</f>
        <v/>
      </c>
      <c r="T11" s="90" t="str">
        <f>ENV!C19</f>
        <v/>
      </c>
      <c r="U11" s="90" t="str">
        <f>ENV!C20</f>
        <v/>
      </c>
      <c r="V11" s="90" t="str">
        <f>ENV!C21</f>
        <v/>
      </c>
      <c r="W11" s="90" t="str">
        <f>ENV!C22</f>
        <v/>
      </c>
      <c r="X11" s="90" t="str">
        <f>ENV!C23</f>
        <v/>
      </c>
      <c r="Y11" s="90" t="str">
        <f>ENV!C24</f>
        <v/>
      </c>
      <c r="Z11" s="90" t="str">
        <f>ENV!C25</f>
        <v/>
      </c>
      <c r="AA11" s="90" t="str">
        <f>ENV!C26</f>
        <v/>
      </c>
      <c r="AB11" s="90" t="str">
        <f>ENV!C27</f>
        <v/>
      </c>
      <c r="AC11" s="81" t="str">
        <f>ENV!C28</f>
        <v/>
      </c>
      <c r="AD11" s="90" t="str">
        <f>ENV!C29</f>
        <v/>
      </c>
      <c r="AE11" s="90" t="str">
        <f>ENV!C30</f>
        <v/>
      </c>
      <c r="AF11" s="90" t="str">
        <f>ENV!C31</f>
        <v/>
      </c>
      <c r="AG11" s="90" t="str">
        <f>ENV!C32</f>
        <v/>
      </c>
      <c r="AH11" s="89" t="str">
        <f>ENV!C33</f>
        <v/>
      </c>
      <c r="AI11" s="91" t="str">
        <f>ENV!C34</f>
        <v/>
      </c>
      <c r="AJ11" s="91" t="str">
        <f>ENV!C35</f>
        <v/>
      </c>
      <c r="AK11" s="91" t="str">
        <f>ENV!C36</f>
        <v/>
      </c>
      <c r="AL11" s="91" t="str">
        <f>ENV!C37</f>
        <v/>
      </c>
      <c r="AM11" s="91" t="str">
        <f>ENV!C38</f>
        <v/>
      </c>
      <c r="AN11" s="91" t="str">
        <f>ENV!C39</f>
        <v/>
      </c>
      <c r="AO11" s="91" t="str">
        <f>ENV!C40</f>
        <v/>
      </c>
      <c r="AP11" s="91" t="str">
        <f>ENV!C41</f>
        <v/>
      </c>
      <c r="AQ11" s="91" t="str">
        <f>ENV!C42</f>
        <v/>
      </c>
      <c r="AR11" s="91" t="str">
        <f>ENV!C43</f>
        <v/>
      </c>
      <c r="AS11" s="91" t="str">
        <f>ENV!C44</f>
        <v/>
      </c>
      <c r="AT11" s="91" t="str">
        <f>ENV!C45</f>
        <v/>
      </c>
      <c r="AU11" s="91" t="str">
        <f>ENV!C46</f>
        <v/>
      </c>
      <c r="AV11" s="91" t="str">
        <f>ENV!C47</f>
        <v/>
      </c>
      <c r="AW11" s="91" t="str">
        <f>ENV!C48</f>
        <v/>
      </c>
      <c r="AX11" s="91" t="str">
        <f>ENV!C49</f>
        <v/>
      </c>
      <c r="AY11" s="91" t="str">
        <f>ENV!C50</f>
        <v/>
      </c>
      <c r="AZ11" s="91" t="str">
        <f>ENV!C51</f>
        <v/>
      </c>
      <c r="BA11" s="91" t="str">
        <f>ENV!C52</f>
        <v/>
      </c>
      <c r="BB11" s="91" t="str">
        <f>ENV!C53</f>
        <v/>
      </c>
      <c r="BC11" s="91" t="str">
        <f>ENV!C54</f>
        <v/>
      </c>
      <c r="BD11" s="91" t="str">
        <f>ENV!C55</f>
        <v/>
      </c>
      <c r="BE11" s="91" t="str">
        <f>ENV!C56</f>
        <v/>
      </c>
      <c r="BF11" s="91" t="str">
        <f>ENV!C57</f>
        <v/>
      </c>
      <c r="BG11" s="91" t="str">
        <f>ENV!C58</f>
        <v/>
      </c>
      <c r="BH11" s="91" t="str">
        <f>ENV!C59</f>
        <v/>
      </c>
      <c r="BI11" s="91" t="str">
        <f>ENV!C60</f>
        <v/>
      </c>
      <c r="BJ11" s="91" t="str">
        <f>ENV!C61</f>
        <v/>
      </c>
      <c r="BK11" s="92"/>
      <c r="BL11" s="93"/>
      <c r="BM11" s="89" t="str">
        <f>ENV!C62</f>
        <v/>
      </c>
      <c r="BN11" s="91" t="str">
        <f>ENV!C63</f>
        <v/>
      </c>
      <c r="BO11" s="91" t="str">
        <f>ENV!C64</f>
        <v/>
      </c>
      <c r="BP11" s="91" t="str">
        <f>ENV!C65</f>
        <v/>
      </c>
      <c r="BQ11" s="91" t="str">
        <f>ENV!C66</f>
        <v/>
      </c>
      <c r="BR11" s="91" t="str">
        <f>ENV!C67</f>
        <v/>
      </c>
      <c r="BS11" s="91" t="str">
        <f>ENV!C68</f>
        <v/>
      </c>
      <c r="BT11" s="91" t="str">
        <f>ENV!C69</f>
        <v/>
      </c>
      <c r="BU11" s="91" t="str">
        <f>ENV!C70</f>
        <v/>
      </c>
      <c r="BV11" s="91" t="str">
        <f>ENV!C71</f>
        <v/>
      </c>
      <c r="BW11" s="91" t="str">
        <f>ENV!C72</f>
        <v/>
      </c>
      <c r="BX11" s="91" t="str">
        <f>ENV!C73</f>
        <v/>
      </c>
      <c r="BY11" s="91" t="str">
        <f>ENV!C74</f>
        <v/>
      </c>
      <c r="BZ11" s="91" t="str">
        <f>ENV!C75</f>
        <v/>
      </c>
      <c r="CA11" s="91" t="str">
        <f>ENV!C76</f>
        <v/>
      </c>
      <c r="CB11" s="91" t="str">
        <f>ENV!C77</f>
        <v/>
      </c>
      <c r="CC11" s="91" t="str">
        <f>ENV!C78</f>
        <v/>
      </c>
      <c r="CD11" s="91" t="str">
        <f>ENV!C79</f>
        <v/>
      </c>
      <c r="CE11" s="91" t="str">
        <f>ENV!C80</f>
        <v/>
      </c>
      <c r="CF11" s="91" t="str">
        <f>ENV!C81</f>
        <v/>
      </c>
      <c r="CG11" s="91" t="str">
        <f>ENV!C82</f>
        <v/>
      </c>
      <c r="CH11" s="91" t="str">
        <f>ENV!C83</f>
        <v/>
      </c>
      <c r="CI11" s="91" t="str">
        <f>ENV!C84</f>
        <v/>
      </c>
      <c r="CJ11" s="91" t="str">
        <f>ENV!C85</f>
        <v/>
      </c>
      <c r="CK11" s="91" t="str">
        <f>ENV!C86</f>
        <v/>
      </c>
      <c r="CL11" s="91" t="str">
        <f>ENV!C87</f>
        <v/>
      </c>
      <c r="CM11" s="91" t="str">
        <f>ENV!C88</f>
        <v/>
      </c>
      <c r="CN11" s="91" t="str">
        <f>ENV!C89</f>
        <v/>
      </c>
      <c r="CO11" s="91" t="str">
        <f>ENV!C90</f>
        <v/>
      </c>
      <c r="CP11" s="91" t="str">
        <f>ENV!C91</f>
        <v/>
      </c>
      <c r="CQ11" s="94" t="str">
        <f>ENV!C92</f>
        <v/>
      </c>
    </row>
    <row r="12" spans="3:95" ht="5.25" customHeight="1">
      <c r="C12" s="18"/>
      <c r="D12" s="11"/>
      <c r="E12" s="7"/>
      <c r="F12" s="1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9"/>
      <c r="AH12" s="18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63"/>
      <c r="BL12" s="64"/>
      <c r="BM12" s="18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19"/>
    </row>
    <row r="13" spans="3:95" ht="5.25" customHeight="1">
      <c r="C13" s="24"/>
      <c r="D13" s="14"/>
      <c r="E13" s="10"/>
      <c r="F13" s="1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25"/>
      <c r="AH13" s="24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65"/>
      <c r="BL13" s="64"/>
      <c r="BM13" s="24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25"/>
    </row>
    <row r="14" spans="3:95" ht="5.25" customHeight="1">
      <c r="C14" s="24"/>
      <c r="D14" s="14"/>
      <c r="E14" s="10"/>
      <c r="F14" s="1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25"/>
      <c r="AH14" s="24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65"/>
      <c r="BL14" s="64"/>
      <c r="BM14" s="24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25"/>
    </row>
    <row r="15" spans="3:95" ht="5.25" customHeight="1">
      <c r="C15" s="24"/>
      <c r="D15" s="14"/>
      <c r="E15" s="10"/>
      <c r="F15" s="1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25"/>
      <c r="AH15" s="24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65"/>
      <c r="BL15" s="64"/>
      <c r="BM15" s="24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25"/>
    </row>
    <row r="16" spans="3:95" ht="5.25" customHeight="1">
      <c r="C16" s="24"/>
      <c r="D16" s="14"/>
      <c r="E16" s="10"/>
      <c r="F16" s="17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25"/>
      <c r="AH16" s="24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65"/>
      <c r="BL16" s="64"/>
      <c r="BM16" s="24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25"/>
    </row>
    <row r="17" spans="3:95" ht="5.25" customHeight="1">
      <c r="C17" s="24"/>
      <c r="D17" s="14"/>
      <c r="E17" s="10"/>
      <c r="F17" s="1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25"/>
      <c r="AH17" s="24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65"/>
      <c r="BL17" s="64"/>
      <c r="BM17" s="24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25"/>
    </row>
    <row r="18" spans="3:95" ht="5.25" customHeight="1">
      <c r="C18" s="24"/>
      <c r="D18" s="14"/>
      <c r="E18" s="10"/>
      <c r="F18" s="1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25"/>
      <c r="AH18" s="24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65"/>
      <c r="BL18" s="64"/>
      <c r="BM18" s="24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25"/>
    </row>
    <row r="19" spans="3:95" ht="5.25" customHeight="1">
      <c r="C19" s="26"/>
      <c r="D19" s="27"/>
      <c r="E19" s="28"/>
      <c r="F19" s="29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30"/>
      <c r="AH19" s="26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66"/>
      <c r="BL19" s="67"/>
      <c r="BM19" s="26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30"/>
    </row>
    <row r="20" spans="3:95" ht="2.25" customHeight="1"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</row>
    <row r="21" spans="3:95" ht="17.25" customHeight="1">
      <c r="C21" s="50">
        <v>4</v>
      </c>
      <c r="D21" s="51" t="s">
        <v>16</v>
      </c>
      <c r="E21" s="51"/>
      <c r="F21" s="160" t="s">
        <v>1</v>
      </c>
      <c r="G21" s="160"/>
      <c r="H21" s="160"/>
      <c r="I21" s="160">
        <f>NOTE!Z7</f>
        <v>0</v>
      </c>
      <c r="J21" s="160"/>
      <c r="K21" s="160"/>
      <c r="L21" s="160"/>
      <c r="M21" s="31" t="s">
        <v>34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2"/>
      <c r="AH21" s="50">
        <v>5</v>
      </c>
      <c r="AI21" s="51" t="s">
        <v>16</v>
      </c>
      <c r="AJ21" s="51"/>
      <c r="AK21" s="160" t="s">
        <v>1</v>
      </c>
      <c r="AL21" s="160"/>
      <c r="AM21" s="160"/>
      <c r="AN21" s="160">
        <f>NOTE!Z8</f>
        <v>0</v>
      </c>
      <c r="AO21" s="160"/>
      <c r="AP21" s="160"/>
      <c r="AQ21" s="160"/>
      <c r="AR21" s="31" t="s">
        <v>34</v>
      </c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2"/>
      <c r="BM21" s="50">
        <v>6</v>
      </c>
      <c r="BN21" s="51" t="s">
        <v>16</v>
      </c>
      <c r="BO21" s="51"/>
      <c r="BP21" s="160" t="s">
        <v>1</v>
      </c>
      <c r="BQ21" s="160"/>
      <c r="BR21" s="160"/>
      <c r="BS21" s="160">
        <f>NOTE!Z9</f>
        <v>0</v>
      </c>
      <c r="BT21" s="160"/>
      <c r="BU21" s="160"/>
      <c r="BV21" s="160"/>
      <c r="BW21" s="31" t="s">
        <v>34</v>
      </c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2"/>
    </row>
    <row r="22" spans="3:95" ht="11.25" customHeight="1">
      <c r="C22" s="70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60"/>
      <c r="AH22" s="70"/>
      <c r="AI22" s="72"/>
      <c r="AJ22" s="72"/>
      <c r="AK22" s="72"/>
      <c r="AL22" s="72"/>
      <c r="AM22" s="72"/>
      <c r="AN22" s="71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4"/>
      <c r="BM22" s="70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60"/>
    </row>
    <row r="23" spans="3:95" ht="12" customHeight="1">
      <c r="C23" s="20">
        <v>1</v>
      </c>
      <c r="D23" s="8">
        <v>2</v>
      </c>
      <c r="E23" s="8">
        <v>3</v>
      </c>
      <c r="F23" s="8">
        <v>4</v>
      </c>
      <c r="G23" s="8">
        <v>5</v>
      </c>
      <c r="H23" s="8">
        <v>6</v>
      </c>
      <c r="I23" s="8">
        <v>7</v>
      </c>
      <c r="J23" s="8">
        <v>8</v>
      </c>
      <c r="K23" s="8">
        <v>9</v>
      </c>
      <c r="L23" s="8">
        <v>10</v>
      </c>
      <c r="M23" s="8">
        <v>11</v>
      </c>
      <c r="N23" s="8">
        <v>12</v>
      </c>
      <c r="O23" s="8">
        <v>13</v>
      </c>
      <c r="P23" s="8">
        <v>14</v>
      </c>
      <c r="Q23" s="8">
        <v>15</v>
      </c>
      <c r="R23" s="8">
        <v>16</v>
      </c>
      <c r="S23" s="8">
        <v>17</v>
      </c>
      <c r="T23" s="8">
        <v>18</v>
      </c>
      <c r="U23" s="8">
        <v>19</v>
      </c>
      <c r="V23" s="8">
        <v>20</v>
      </c>
      <c r="W23" s="8">
        <v>21</v>
      </c>
      <c r="X23" s="8">
        <v>22</v>
      </c>
      <c r="Y23" s="8">
        <v>23</v>
      </c>
      <c r="Z23" s="8">
        <v>24</v>
      </c>
      <c r="AA23" s="8">
        <v>25</v>
      </c>
      <c r="AB23" s="8">
        <v>26</v>
      </c>
      <c r="AC23" s="8">
        <v>27</v>
      </c>
      <c r="AD23" s="8">
        <v>28</v>
      </c>
      <c r="AE23" s="8">
        <v>29</v>
      </c>
      <c r="AF23" s="8">
        <v>30</v>
      </c>
      <c r="AG23" s="60"/>
      <c r="AH23" s="20">
        <v>1</v>
      </c>
      <c r="AI23" s="8">
        <v>2</v>
      </c>
      <c r="AJ23" s="8">
        <v>3</v>
      </c>
      <c r="AK23" s="107">
        <v>4</v>
      </c>
      <c r="AL23" s="107">
        <v>5</v>
      </c>
      <c r="AM23" s="8">
        <v>6</v>
      </c>
      <c r="AN23" s="12">
        <v>7</v>
      </c>
      <c r="AO23" s="8">
        <v>8</v>
      </c>
      <c r="AP23" s="8">
        <v>9</v>
      </c>
      <c r="AQ23" s="8">
        <v>10</v>
      </c>
      <c r="AR23" s="8">
        <v>11</v>
      </c>
      <c r="AS23" s="8">
        <v>12</v>
      </c>
      <c r="AT23" s="8">
        <v>13</v>
      </c>
      <c r="AU23" s="8">
        <v>14</v>
      </c>
      <c r="AV23" s="8">
        <v>15</v>
      </c>
      <c r="AW23" s="8">
        <v>16</v>
      </c>
      <c r="AX23" s="8">
        <v>17</v>
      </c>
      <c r="AY23" s="8">
        <v>18</v>
      </c>
      <c r="AZ23" s="8">
        <v>19</v>
      </c>
      <c r="BA23" s="8">
        <v>20</v>
      </c>
      <c r="BB23" s="8">
        <v>21</v>
      </c>
      <c r="BC23" s="8">
        <v>22</v>
      </c>
      <c r="BD23" s="8">
        <v>23</v>
      </c>
      <c r="BE23" s="8">
        <v>24</v>
      </c>
      <c r="BF23" s="8">
        <v>25</v>
      </c>
      <c r="BG23" s="8">
        <v>26</v>
      </c>
      <c r="BH23" s="8">
        <v>27</v>
      </c>
      <c r="BI23" s="8">
        <v>28</v>
      </c>
      <c r="BJ23" s="8">
        <v>29</v>
      </c>
      <c r="BK23" s="8">
        <v>30</v>
      </c>
      <c r="BL23" s="21">
        <v>31</v>
      </c>
      <c r="BM23" s="20">
        <v>1</v>
      </c>
      <c r="BN23" s="8">
        <v>2</v>
      </c>
      <c r="BO23" s="8">
        <v>3</v>
      </c>
      <c r="BP23" s="8">
        <v>4</v>
      </c>
      <c r="BQ23" s="8">
        <v>5</v>
      </c>
      <c r="BR23" s="8">
        <v>6</v>
      </c>
      <c r="BS23" s="8">
        <v>7</v>
      </c>
      <c r="BT23" s="8">
        <v>8</v>
      </c>
      <c r="BU23" s="8">
        <v>9</v>
      </c>
      <c r="BV23" s="8">
        <v>10</v>
      </c>
      <c r="BW23" s="8">
        <v>11</v>
      </c>
      <c r="BX23" s="8">
        <v>12</v>
      </c>
      <c r="BY23" s="8">
        <v>13</v>
      </c>
      <c r="BZ23" s="8">
        <v>14</v>
      </c>
      <c r="CA23" s="8">
        <v>15</v>
      </c>
      <c r="CB23" s="8">
        <v>16</v>
      </c>
      <c r="CC23" s="8">
        <v>17</v>
      </c>
      <c r="CD23" s="8">
        <v>18</v>
      </c>
      <c r="CE23" s="8">
        <v>19</v>
      </c>
      <c r="CF23" s="8">
        <v>20</v>
      </c>
      <c r="CG23" s="8">
        <v>21</v>
      </c>
      <c r="CH23" s="8">
        <v>22</v>
      </c>
      <c r="CI23" s="8">
        <v>23</v>
      </c>
      <c r="CJ23" s="8">
        <v>24</v>
      </c>
      <c r="CK23" s="8">
        <v>25</v>
      </c>
      <c r="CL23" s="8">
        <v>26</v>
      </c>
      <c r="CM23" s="8">
        <v>27</v>
      </c>
      <c r="CN23" s="8">
        <v>28</v>
      </c>
      <c r="CO23" s="8">
        <v>29</v>
      </c>
      <c r="CP23" s="8">
        <v>30</v>
      </c>
      <c r="CQ23" s="60"/>
    </row>
    <row r="24" spans="3:95" ht="12" customHeight="1">
      <c r="C24" s="75" t="str">
        <f>TEXT($C$2&amp;"/"&amp;$C21&amp;"/"&amp;C23,"aaa")</f>
        <v>水</v>
      </c>
      <c r="D24" s="77" t="str">
        <f t="shared" ref="D24:AF24" si="3">TEXT($C$2&amp;"/"&amp;$C21&amp;"/"&amp;D23,"aaa")</f>
        <v>木</v>
      </c>
      <c r="E24" s="77" t="str">
        <f t="shared" si="3"/>
        <v>金</v>
      </c>
      <c r="F24" s="77" t="str">
        <f t="shared" si="3"/>
        <v>土</v>
      </c>
      <c r="G24" s="77" t="str">
        <f t="shared" si="3"/>
        <v>日</v>
      </c>
      <c r="H24" s="77" t="str">
        <f t="shared" si="3"/>
        <v>月</v>
      </c>
      <c r="I24" s="77" t="str">
        <f t="shared" si="3"/>
        <v>火</v>
      </c>
      <c r="J24" s="77" t="str">
        <f t="shared" si="3"/>
        <v>水</v>
      </c>
      <c r="K24" s="77" t="str">
        <f t="shared" si="3"/>
        <v>木</v>
      </c>
      <c r="L24" s="77" t="str">
        <f t="shared" si="3"/>
        <v>金</v>
      </c>
      <c r="M24" s="77" t="str">
        <f t="shared" si="3"/>
        <v>土</v>
      </c>
      <c r="N24" s="77" t="str">
        <f t="shared" si="3"/>
        <v>日</v>
      </c>
      <c r="O24" s="77" t="str">
        <f t="shared" si="3"/>
        <v>月</v>
      </c>
      <c r="P24" s="77" t="str">
        <f t="shared" si="3"/>
        <v>火</v>
      </c>
      <c r="Q24" s="77" t="str">
        <f t="shared" si="3"/>
        <v>水</v>
      </c>
      <c r="R24" s="77" t="str">
        <f t="shared" si="3"/>
        <v>木</v>
      </c>
      <c r="S24" s="77" t="str">
        <f t="shared" si="3"/>
        <v>金</v>
      </c>
      <c r="T24" s="77" t="str">
        <f t="shared" si="3"/>
        <v>土</v>
      </c>
      <c r="U24" s="77" t="str">
        <f t="shared" si="3"/>
        <v>日</v>
      </c>
      <c r="V24" s="77" t="str">
        <f t="shared" si="3"/>
        <v>月</v>
      </c>
      <c r="W24" s="77" t="str">
        <f t="shared" si="3"/>
        <v>火</v>
      </c>
      <c r="X24" s="77" t="str">
        <f t="shared" si="3"/>
        <v>水</v>
      </c>
      <c r="Y24" s="77" t="str">
        <f t="shared" si="3"/>
        <v>木</v>
      </c>
      <c r="Z24" s="77" t="str">
        <f t="shared" si="3"/>
        <v>金</v>
      </c>
      <c r="AA24" s="77" t="str">
        <f t="shared" si="3"/>
        <v>土</v>
      </c>
      <c r="AB24" s="77" t="str">
        <f t="shared" si="3"/>
        <v>日</v>
      </c>
      <c r="AC24" s="77" t="str">
        <f t="shared" si="3"/>
        <v>月</v>
      </c>
      <c r="AD24" s="77" t="str">
        <f t="shared" si="3"/>
        <v>火</v>
      </c>
      <c r="AE24" s="77" t="str">
        <f t="shared" si="3"/>
        <v>水</v>
      </c>
      <c r="AF24" s="77" t="str">
        <f t="shared" si="3"/>
        <v>木</v>
      </c>
      <c r="AG24" s="62"/>
      <c r="AH24" s="75" t="str">
        <f>TEXT($C$2&amp;"/"&amp;$AH21&amp;"/"&amp;AH23,"aaa")</f>
        <v>金</v>
      </c>
      <c r="AI24" s="77" t="str">
        <f t="shared" ref="AI24:BL24" si="4">TEXT($C$2&amp;"/"&amp;$AH21&amp;"/"&amp;AI23,"aaa")</f>
        <v>土</v>
      </c>
      <c r="AJ24" s="77" t="str">
        <f t="shared" si="4"/>
        <v>日</v>
      </c>
      <c r="AK24" s="108" t="str">
        <f t="shared" si="4"/>
        <v>月</v>
      </c>
      <c r="AL24" s="108" t="str">
        <f t="shared" si="4"/>
        <v>火</v>
      </c>
      <c r="AM24" s="77" t="str">
        <f t="shared" si="4"/>
        <v>水</v>
      </c>
      <c r="AN24" s="76" t="str">
        <f t="shared" si="4"/>
        <v>木</v>
      </c>
      <c r="AO24" s="77" t="str">
        <f t="shared" si="4"/>
        <v>金</v>
      </c>
      <c r="AP24" s="77" t="str">
        <f t="shared" si="4"/>
        <v>土</v>
      </c>
      <c r="AQ24" s="77" t="str">
        <f t="shared" si="4"/>
        <v>日</v>
      </c>
      <c r="AR24" s="77" t="str">
        <f t="shared" si="4"/>
        <v>月</v>
      </c>
      <c r="AS24" s="77" t="str">
        <f t="shared" si="4"/>
        <v>火</v>
      </c>
      <c r="AT24" s="77" t="str">
        <f t="shared" si="4"/>
        <v>水</v>
      </c>
      <c r="AU24" s="77" t="str">
        <f t="shared" si="4"/>
        <v>木</v>
      </c>
      <c r="AV24" s="77" t="str">
        <f t="shared" si="4"/>
        <v>金</v>
      </c>
      <c r="AW24" s="77" t="str">
        <f t="shared" si="4"/>
        <v>土</v>
      </c>
      <c r="AX24" s="77" t="str">
        <f t="shared" si="4"/>
        <v>日</v>
      </c>
      <c r="AY24" s="77" t="str">
        <f t="shared" si="4"/>
        <v>月</v>
      </c>
      <c r="AZ24" s="77" t="str">
        <f t="shared" si="4"/>
        <v>火</v>
      </c>
      <c r="BA24" s="77" t="str">
        <f t="shared" si="4"/>
        <v>水</v>
      </c>
      <c r="BB24" s="77" t="str">
        <f t="shared" si="4"/>
        <v>木</v>
      </c>
      <c r="BC24" s="77" t="str">
        <f t="shared" si="4"/>
        <v>金</v>
      </c>
      <c r="BD24" s="77" t="str">
        <f t="shared" si="4"/>
        <v>土</v>
      </c>
      <c r="BE24" s="77" t="str">
        <f t="shared" si="4"/>
        <v>日</v>
      </c>
      <c r="BF24" s="77" t="str">
        <f t="shared" si="4"/>
        <v>月</v>
      </c>
      <c r="BG24" s="77" t="str">
        <f t="shared" si="4"/>
        <v>火</v>
      </c>
      <c r="BH24" s="77" t="str">
        <f t="shared" si="4"/>
        <v>水</v>
      </c>
      <c r="BI24" s="77" t="str">
        <f t="shared" si="4"/>
        <v>木</v>
      </c>
      <c r="BJ24" s="77" t="str">
        <f t="shared" si="4"/>
        <v>金</v>
      </c>
      <c r="BK24" s="77" t="str">
        <f t="shared" si="4"/>
        <v>土</v>
      </c>
      <c r="BL24" s="79" t="str">
        <f t="shared" si="4"/>
        <v>日</v>
      </c>
      <c r="BM24" s="75" t="str">
        <f>TEXT($C$2&amp;"/"&amp;$BM21&amp;"/"&amp;BM23,"aaa")</f>
        <v>月</v>
      </c>
      <c r="BN24" s="77" t="str">
        <f t="shared" ref="BN24:CP24" si="5">TEXT($C$2&amp;"/"&amp;$BM21&amp;"/"&amp;BN23,"aaa")</f>
        <v>火</v>
      </c>
      <c r="BO24" s="77" t="str">
        <f t="shared" si="5"/>
        <v>水</v>
      </c>
      <c r="BP24" s="77" t="str">
        <f t="shared" si="5"/>
        <v>木</v>
      </c>
      <c r="BQ24" s="77" t="str">
        <f t="shared" si="5"/>
        <v>金</v>
      </c>
      <c r="BR24" s="77" t="str">
        <f t="shared" si="5"/>
        <v>土</v>
      </c>
      <c r="BS24" s="77" t="str">
        <f t="shared" si="5"/>
        <v>日</v>
      </c>
      <c r="BT24" s="77" t="str">
        <f t="shared" si="5"/>
        <v>月</v>
      </c>
      <c r="BU24" s="77" t="str">
        <f t="shared" si="5"/>
        <v>火</v>
      </c>
      <c r="BV24" s="77" t="str">
        <f t="shared" si="5"/>
        <v>水</v>
      </c>
      <c r="BW24" s="77" t="str">
        <f t="shared" si="5"/>
        <v>木</v>
      </c>
      <c r="BX24" s="77" t="str">
        <f t="shared" si="5"/>
        <v>金</v>
      </c>
      <c r="BY24" s="77" t="str">
        <f t="shared" si="5"/>
        <v>土</v>
      </c>
      <c r="BZ24" s="77" t="str">
        <f t="shared" si="5"/>
        <v>日</v>
      </c>
      <c r="CA24" s="77" t="str">
        <f t="shared" si="5"/>
        <v>月</v>
      </c>
      <c r="CB24" s="77" t="str">
        <f t="shared" si="5"/>
        <v>火</v>
      </c>
      <c r="CC24" s="77" t="str">
        <f t="shared" si="5"/>
        <v>水</v>
      </c>
      <c r="CD24" s="77" t="str">
        <f t="shared" si="5"/>
        <v>木</v>
      </c>
      <c r="CE24" s="77" t="str">
        <f t="shared" si="5"/>
        <v>金</v>
      </c>
      <c r="CF24" s="77" t="str">
        <f t="shared" si="5"/>
        <v>土</v>
      </c>
      <c r="CG24" s="77" t="str">
        <f t="shared" si="5"/>
        <v>日</v>
      </c>
      <c r="CH24" s="77" t="str">
        <f t="shared" si="5"/>
        <v>月</v>
      </c>
      <c r="CI24" s="77" t="str">
        <f t="shared" si="5"/>
        <v>火</v>
      </c>
      <c r="CJ24" s="77" t="str">
        <f t="shared" si="5"/>
        <v>水</v>
      </c>
      <c r="CK24" s="77" t="str">
        <f t="shared" si="5"/>
        <v>木</v>
      </c>
      <c r="CL24" s="77" t="str">
        <f t="shared" si="5"/>
        <v>金</v>
      </c>
      <c r="CM24" s="77" t="str">
        <f t="shared" si="5"/>
        <v>土</v>
      </c>
      <c r="CN24" s="77" t="str">
        <f t="shared" si="5"/>
        <v>日</v>
      </c>
      <c r="CO24" s="77" t="str">
        <f t="shared" si="5"/>
        <v>月</v>
      </c>
      <c r="CP24" s="77" t="str">
        <f t="shared" si="5"/>
        <v>火</v>
      </c>
      <c r="CQ24" s="64"/>
    </row>
    <row r="25" spans="3:95" ht="12" customHeight="1">
      <c r="C25" s="20" t="str">
        <f>ENV!A93</f>
        <v/>
      </c>
      <c r="D25" s="8" t="str">
        <f>ENV!A94</f>
        <v/>
      </c>
      <c r="E25" s="8" t="str">
        <f>ENV!A95</f>
        <v/>
      </c>
      <c r="F25" s="8" t="str">
        <f>ENV!A96</f>
        <v/>
      </c>
      <c r="G25" s="8" t="str">
        <f>ENV!A97</f>
        <v/>
      </c>
      <c r="H25" s="8" t="str">
        <f>ENV!A98</f>
        <v/>
      </c>
      <c r="I25" s="8" t="str">
        <f>ENV!A99</f>
        <v/>
      </c>
      <c r="J25" s="8" t="str">
        <f>ENV!A100</f>
        <v/>
      </c>
      <c r="K25" s="8" t="str">
        <f>ENV!A101</f>
        <v/>
      </c>
      <c r="L25" s="8" t="str">
        <f>ENV!A102</f>
        <v/>
      </c>
      <c r="M25" s="8" t="str">
        <f>ENV!A103</f>
        <v/>
      </c>
      <c r="N25" s="8" t="str">
        <f>ENV!A104</f>
        <v/>
      </c>
      <c r="O25" s="8" t="str">
        <f>ENV!A105</f>
        <v/>
      </c>
      <c r="P25" s="8" t="str">
        <f>ENV!A106</f>
        <v/>
      </c>
      <c r="Q25" s="8" t="str">
        <f>ENV!A107</f>
        <v/>
      </c>
      <c r="R25" s="8" t="str">
        <f>ENV!A108</f>
        <v/>
      </c>
      <c r="S25" s="8" t="str">
        <f>ENV!A109</f>
        <v/>
      </c>
      <c r="T25" s="8" t="str">
        <f>ENV!A110</f>
        <v/>
      </c>
      <c r="U25" s="8" t="str">
        <f>ENV!A111</f>
        <v/>
      </c>
      <c r="V25" s="8" t="str">
        <f>ENV!A112</f>
        <v/>
      </c>
      <c r="W25" s="8" t="str">
        <f>ENV!A113</f>
        <v/>
      </c>
      <c r="X25" s="8" t="str">
        <f>ENV!A114</f>
        <v/>
      </c>
      <c r="Y25" s="8" t="str">
        <f>ENV!A115</f>
        <v/>
      </c>
      <c r="Z25" s="8" t="str">
        <f>ENV!A116</f>
        <v/>
      </c>
      <c r="AA25" s="8" t="str">
        <f>ENV!A117</f>
        <v/>
      </c>
      <c r="AB25" s="8" t="str">
        <f>ENV!A118</f>
        <v/>
      </c>
      <c r="AC25" s="8" t="str">
        <f>ENV!A119</f>
        <v/>
      </c>
      <c r="AD25" s="8" t="str">
        <f>ENV!A120</f>
        <v/>
      </c>
      <c r="AE25" s="8" t="str">
        <f>ENV!A121</f>
        <v/>
      </c>
      <c r="AF25" s="8" t="str">
        <f>ENV!A122</f>
        <v/>
      </c>
      <c r="AG25" s="60"/>
      <c r="AH25" s="20" t="str">
        <f>ENV!A123</f>
        <v/>
      </c>
      <c r="AI25" s="8" t="str">
        <f>ENV!A124</f>
        <v/>
      </c>
      <c r="AJ25" s="8" t="str">
        <f>ENV!A125</f>
        <v/>
      </c>
      <c r="AK25" s="8" t="str">
        <f>ENV!A126</f>
        <v/>
      </c>
      <c r="AL25" s="8" t="str">
        <f>ENV!A127</f>
        <v/>
      </c>
      <c r="AM25" s="8" t="str">
        <f>ENV!A128</f>
        <v/>
      </c>
      <c r="AN25" s="12" t="str">
        <f>ENV!A129</f>
        <v/>
      </c>
      <c r="AO25" s="8" t="str">
        <f>ENV!A130</f>
        <v/>
      </c>
      <c r="AP25" s="8" t="str">
        <f>ENV!A131</f>
        <v/>
      </c>
      <c r="AQ25" s="8" t="str">
        <f>ENV!A132</f>
        <v/>
      </c>
      <c r="AR25" s="8" t="str">
        <f>ENV!A133</f>
        <v/>
      </c>
      <c r="AS25" s="8" t="str">
        <f>ENV!A134</f>
        <v/>
      </c>
      <c r="AT25" s="8" t="str">
        <f>ENV!A135</f>
        <v/>
      </c>
      <c r="AU25" s="8" t="str">
        <f>ENV!A136</f>
        <v/>
      </c>
      <c r="AV25" s="8" t="str">
        <f>ENV!A137</f>
        <v/>
      </c>
      <c r="AW25" s="8" t="str">
        <f>ENV!A138</f>
        <v/>
      </c>
      <c r="AX25" s="8" t="str">
        <f>ENV!A139</f>
        <v/>
      </c>
      <c r="AY25" s="8" t="str">
        <f>ENV!A140</f>
        <v/>
      </c>
      <c r="AZ25" s="8" t="str">
        <f>ENV!A141</f>
        <v/>
      </c>
      <c r="BA25" s="8" t="str">
        <f>ENV!A142</f>
        <v/>
      </c>
      <c r="BB25" s="8" t="str">
        <f>ENV!A143</f>
        <v/>
      </c>
      <c r="BC25" s="8" t="str">
        <f>ENV!A144</f>
        <v/>
      </c>
      <c r="BD25" s="8" t="str">
        <f>ENV!A145</f>
        <v/>
      </c>
      <c r="BE25" s="8" t="str">
        <f>ENV!A146</f>
        <v/>
      </c>
      <c r="BF25" s="8" t="str">
        <f>ENV!A147</f>
        <v/>
      </c>
      <c r="BG25" s="8" t="str">
        <f>ENV!A148</f>
        <v/>
      </c>
      <c r="BH25" s="8" t="str">
        <f>ENV!A149</f>
        <v/>
      </c>
      <c r="BI25" s="8" t="str">
        <f>ENV!A150</f>
        <v/>
      </c>
      <c r="BJ25" s="8" t="str">
        <f>ENV!A151</f>
        <v/>
      </c>
      <c r="BK25" s="8" t="str">
        <f>ENV!A152</f>
        <v/>
      </c>
      <c r="BL25" s="21" t="str">
        <f>ENV!A153</f>
        <v/>
      </c>
      <c r="BM25" s="20" t="str">
        <f>ENV!A154</f>
        <v/>
      </c>
      <c r="BN25" s="8" t="str">
        <f>ENV!A155</f>
        <v/>
      </c>
      <c r="BO25" s="8" t="str">
        <f>ENV!A156</f>
        <v/>
      </c>
      <c r="BP25" s="8" t="str">
        <f>ENV!A157</f>
        <v/>
      </c>
      <c r="BQ25" s="8" t="str">
        <f>ENV!A158</f>
        <v/>
      </c>
      <c r="BR25" s="8" t="str">
        <f>ENV!A159</f>
        <v/>
      </c>
      <c r="BS25" s="8" t="str">
        <f>ENV!A160</f>
        <v/>
      </c>
      <c r="BT25" s="8" t="str">
        <f>ENV!A161</f>
        <v/>
      </c>
      <c r="BU25" s="8" t="str">
        <f>ENV!A162</f>
        <v/>
      </c>
      <c r="BV25" s="8" t="str">
        <f>ENV!A163</f>
        <v/>
      </c>
      <c r="BW25" s="8" t="str">
        <f>ENV!A164</f>
        <v/>
      </c>
      <c r="BX25" s="8" t="str">
        <f>ENV!A165</f>
        <v/>
      </c>
      <c r="BY25" s="8" t="str">
        <f>ENV!A166</f>
        <v/>
      </c>
      <c r="BZ25" s="8" t="str">
        <f>ENV!A167</f>
        <v/>
      </c>
      <c r="CA25" s="8" t="str">
        <f>ENV!A168</f>
        <v/>
      </c>
      <c r="CB25" s="8" t="str">
        <f>ENV!A169</f>
        <v/>
      </c>
      <c r="CC25" s="8" t="str">
        <f>ENV!A170</f>
        <v/>
      </c>
      <c r="CD25" s="8" t="str">
        <f>ENV!A171</f>
        <v/>
      </c>
      <c r="CE25" s="8" t="str">
        <f>ENV!A172</f>
        <v/>
      </c>
      <c r="CF25" s="8" t="str">
        <f>ENV!A173</f>
        <v/>
      </c>
      <c r="CG25" s="8" t="str">
        <f>ENV!A174</f>
        <v/>
      </c>
      <c r="CH25" s="8" t="str">
        <f>ENV!A175</f>
        <v/>
      </c>
      <c r="CI25" s="8" t="str">
        <f>ENV!A176</f>
        <v/>
      </c>
      <c r="CJ25" s="8" t="str">
        <f>ENV!A177</f>
        <v/>
      </c>
      <c r="CK25" s="8" t="str">
        <f>ENV!A178</f>
        <v/>
      </c>
      <c r="CL25" s="8" t="str">
        <f>ENV!A179</f>
        <v/>
      </c>
      <c r="CM25" s="8" t="str">
        <f>ENV!A180</f>
        <v/>
      </c>
      <c r="CN25" s="8" t="str">
        <f>ENV!A181</f>
        <v/>
      </c>
      <c r="CO25" s="8" t="str">
        <f>ENV!A182</f>
        <v/>
      </c>
      <c r="CP25" s="8" t="str">
        <f>ENV!A183</f>
        <v/>
      </c>
      <c r="CQ25" s="60"/>
    </row>
    <row r="26" spans="3:95" ht="12" customHeight="1">
      <c r="C26" s="20" t="str">
        <f>ENV!B93</f>
        <v/>
      </c>
      <c r="D26" s="8" t="str">
        <f>ENV!B94</f>
        <v/>
      </c>
      <c r="E26" s="8" t="str">
        <f>ENV!B95</f>
        <v/>
      </c>
      <c r="F26" s="8" t="str">
        <f>ENV!B96</f>
        <v/>
      </c>
      <c r="G26" s="8" t="str">
        <f>ENV!B97</f>
        <v/>
      </c>
      <c r="H26" s="8" t="str">
        <f>ENV!B98</f>
        <v/>
      </c>
      <c r="I26" s="8" t="str">
        <f>ENV!B99</f>
        <v/>
      </c>
      <c r="J26" s="8" t="str">
        <f>ENV!B100</f>
        <v/>
      </c>
      <c r="K26" s="8" t="str">
        <f>ENV!B101</f>
        <v/>
      </c>
      <c r="L26" s="8" t="str">
        <f>ENV!B102</f>
        <v/>
      </c>
      <c r="M26" s="8" t="str">
        <f>ENV!B103</f>
        <v/>
      </c>
      <c r="N26" s="8" t="str">
        <f>ENV!B104</f>
        <v/>
      </c>
      <c r="O26" s="8" t="str">
        <f>ENV!B105</f>
        <v/>
      </c>
      <c r="P26" s="8" t="str">
        <f>ENV!B106</f>
        <v/>
      </c>
      <c r="Q26" s="8" t="str">
        <f>ENV!B107</f>
        <v/>
      </c>
      <c r="R26" s="8" t="str">
        <f>ENV!B108</f>
        <v/>
      </c>
      <c r="S26" s="8" t="str">
        <f>ENV!B109</f>
        <v/>
      </c>
      <c r="T26" s="8" t="str">
        <f>ENV!B110</f>
        <v/>
      </c>
      <c r="U26" s="8" t="str">
        <f>ENV!B111</f>
        <v/>
      </c>
      <c r="V26" s="8" t="str">
        <f>ENV!B112</f>
        <v/>
      </c>
      <c r="W26" s="8" t="str">
        <f>ENV!B113</f>
        <v/>
      </c>
      <c r="X26" s="8" t="str">
        <f>ENV!B114</f>
        <v/>
      </c>
      <c r="Y26" s="8" t="str">
        <f>ENV!B115</f>
        <v/>
      </c>
      <c r="Z26" s="8" t="str">
        <f>ENV!B116</f>
        <v/>
      </c>
      <c r="AA26" s="8" t="str">
        <f>ENV!B117</f>
        <v/>
      </c>
      <c r="AB26" s="8" t="str">
        <f>ENV!B118</f>
        <v/>
      </c>
      <c r="AC26" s="8" t="str">
        <f>ENV!B119</f>
        <v/>
      </c>
      <c r="AD26" s="8" t="str">
        <f>ENV!B120</f>
        <v/>
      </c>
      <c r="AE26" s="8" t="str">
        <f>ENV!B121</f>
        <v/>
      </c>
      <c r="AF26" s="8" t="str">
        <f>ENV!B122</f>
        <v/>
      </c>
      <c r="AG26" s="60"/>
      <c r="AH26" s="20" t="str">
        <f>ENV!B123</f>
        <v/>
      </c>
      <c r="AI26" s="8" t="str">
        <f>ENV!B124</f>
        <v/>
      </c>
      <c r="AJ26" s="8" t="str">
        <f>ENV!B125</f>
        <v/>
      </c>
      <c r="AK26" s="8" t="str">
        <f>ENV!B126</f>
        <v/>
      </c>
      <c r="AL26" s="8" t="str">
        <f>ENV!B127</f>
        <v/>
      </c>
      <c r="AM26" s="8" t="str">
        <f>ENV!B128</f>
        <v/>
      </c>
      <c r="AN26" s="12" t="str">
        <f>ENV!B129</f>
        <v/>
      </c>
      <c r="AO26" s="8" t="str">
        <f>ENV!B130</f>
        <v/>
      </c>
      <c r="AP26" s="8" t="str">
        <f>ENV!B131</f>
        <v/>
      </c>
      <c r="AQ26" s="8" t="str">
        <f>ENV!B132</f>
        <v/>
      </c>
      <c r="AR26" s="8" t="str">
        <f>ENV!B133</f>
        <v/>
      </c>
      <c r="AS26" s="8" t="str">
        <f>ENV!B134</f>
        <v/>
      </c>
      <c r="AT26" s="8" t="str">
        <f>ENV!B135</f>
        <v/>
      </c>
      <c r="AU26" s="8" t="str">
        <f>ENV!B136</f>
        <v/>
      </c>
      <c r="AV26" s="8" t="str">
        <f>ENV!B137</f>
        <v/>
      </c>
      <c r="AW26" s="8" t="str">
        <f>ENV!B138</f>
        <v/>
      </c>
      <c r="AX26" s="8" t="str">
        <f>ENV!B139</f>
        <v/>
      </c>
      <c r="AY26" s="8" t="str">
        <f>ENV!B140</f>
        <v/>
      </c>
      <c r="AZ26" s="8" t="str">
        <f>ENV!B141</f>
        <v/>
      </c>
      <c r="BA26" s="8" t="str">
        <f>ENV!B142</f>
        <v/>
      </c>
      <c r="BB26" s="8" t="str">
        <f>ENV!B143</f>
        <v/>
      </c>
      <c r="BC26" s="8" t="str">
        <f>ENV!B144</f>
        <v/>
      </c>
      <c r="BD26" s="8" t="str">
        <f>ENV!B145</f>
        <v/>
      </c>
      <c r="BE26" s="8" t="str">
        <f>ENV!B146</f>
        <v/>
      </c>
      <c r="BF26" s="8" t="str">
        <f>ENV!B147</f>
        <v/>
      </c>
      <c r="BG26" s="8" t="str">
        <f>ENV!B148</f>
        <v/>
      </c>
      <c r="BH26" s="8" t="str">
        <f>ENV!B149</f>
        <v/>
      </c>
      <c r="BI26" s="8" t="str">
        <f>ENV!B150</f>
        <v/>
      </c>
      <c r="BJ26" s="8" t="str">
        <f>ENV!B151</f>
        <v/>
      </c>
      <c r="BK26" s="8" t="str">
        <f>ENV!B152</f>
        <v/>
      </c>
      <c r="BL26" s="21" t="str">
        <f>ENV!B153</f>
        <v/>
      </c>
      <c r="BM26" s="20" t="str">
        <f>ENV!B154</f>
        <v/>
      </c>
      <c r="BN26" s="8" t="str">
        <f>ENV!B155</f>
        <v/>
      </c>
      <c r="BO26" s="8" t="str">
        <f>ENV!B156</f>
        <v/>
      </c>
      <c r="BP26" s="8" t="str">
        <f>ENV!B157</f>
        <v/>
      </c>
      <c r="BQ26" s="8" t="str">
        <f>ENV!B158</f>
        <v/>
      </c>
      <c r="BR26" s="8" t="str">
        <f>ENV!B159</f>
        <v/>
      </c>
      <c r="BS26" s="8" t="str">
        <f>ENV!B160</f>
        <v/>
      </c>
      <c r="BT26" s="8" t="str">
        <f>ENV!B161</f>
        <v/>
      </c>
      <c r="BU26" s="8" t="str">
        <f>ENV!B162</f>
        <v/>
      </c>
      <c r="BV26" s="8" t="str">
        <f>ENV!B163</f>
        <v/>
      </c>
      <c r="BW26" s="8" t="str">
        <f>ENV!B164</f>
        <v/>
      </c>
      <c r="BX26" s="8" t="str">
        <f>ENV!B165</f>
        <v/>
      </c>
      <c r="BY26" s="8" t="str">
        <f>ENV!B166</f>
        <v/>
      </c>
      <c r="BZ26" s="8" t="str">
        <f>ENV!B167</f>
        <v/>
      </c>
      <c r="CA26" s="8" t="str">
        <f>ENV!B168</f>
        <v/>
      </c>
      <c r="CB26" s="8" t="str">
        <f>ENV!B169</f>
        <v/>
      </c>
      <c r="CC26" s="8" t="str">
        <f>ENV!B170</f>
        <v/>
      </c>
      <c r="CD26" s="8" t="str">
        <f>ENV!B171</f>
        <v/>
      </c>
      <c r="CE26" s="8" t="str">
        <f>ENV!B172</f>
        <v/>
      </c>
      <c r="CF26" s="8" t="str">
        <f>ENV!B173</f>
        <v/>
      </c>
      <c r="CG26" s="8" t="str">
        <f>ENV!B174</f>
        <v/>
      </c>
      <c r="CH26" s="8" t="str">
        <f>ENV!B175</f>
        <v/>
      </c>
      <c r="CI26" s="8" t="str">
        <f>ENV!B176</f>
        <v/>
      </c>
      <c r="CJ26" s="8" t="str">
        <f>ENV!B177</f>
        <v/>
      </c>
      <c r="CK26" s="8" t="str">
        <f>ENV!B178</f>
        <v/>
      </c>
      <c r="CL26" s="8" t="str">
        <f>ENV!B179</f>
        <v/>
      </c>
      <c r="CM26" s="8" t="str">
        <f>ENV!B180</f>
        <v/>
      </c>
      <c r="CN26" s="8" t="str">
        <f>ENV!B181</f>
        <v/>
      </c>
      <c r="CO26" s="8" t="str">
        <f>ENV!B182</f>
        <v/>
      </c>
      <c r="CP26" s="8" t="str">
        <f>ENV!B183</f>
        <v/>
      </c>
      <c r="CQ26" s="60"/>
    </row>
    <row r="27" spans="3:95" ht="9" customHeight="1">
      <c r="C27" s="83" t="s">
        <v>0</v>
      </c>
      <c r="D27" s="84" t="s">
        <v>0</v>
      </c>
      <c r="E27" s="84" t="s">
        <v>0</v>
      </c>
      <c r="F27" s="84" t="s">
        <v>0</v>
      </c>
      <c r="G27" s="84" t="s">
        <v>0</v>
      </c>
      <c r="H27" s="84" t="s">
        <v>0</v>
      </c>
      <c r="I27" s="84" t="s">
        <v>0</v>
      </c>
      <c r="J27" s="84" t="s">
        <v>0</v>
      </c>
      <c r="K27" s="84" t="s">
        <v>0</v>
      </c>
      <c r="L27" s="84" t="s">
        <v>0</v>
      </c>
      <c r="M27" s="84" t="s">
        <v>0</v>
      </c>
      <c r="N27" s="84" t="s">
        <v>0</v>
      </c>
      <c r="O27" s="84" t="s">
        <v>0</v>
      </c>
      <c r="P27" s="84" t="s">
        <v>0</v>
      </c>
      <c r="Q27" s="84" t="s">
        <v>0</v>
      </c>
      <c r="R27" s="84" t="s">
        <v>0</v>
      </c>
      <c r="S27" s="84" t="s">
        <v>0</v>
      </c>
      <c r="T27" s="84" t="s">
        <v>0</v>
      </c>
      <c r="U27" s="84" t="s">
        <v>0</v>
      </c>
      <c r="V27" s="84" t="s">
        <v>0</v>
      </c>
      <c r="W27" s="84" t="s">
        <v>0</v>
      </c>
      <c r="X27" s="84" t="s">
        <v>0</v>
      </c>
      <c r="Y27" s="84" t="s">
        <v>0</v>
      </c>
      <c r="Z27" s="84" t="s">
        <v>0</v>
      </c>
      <c r="AA27" s="84" t="s">
        <v>0</v>
      </c>
      <c r="AB27" s="84" t="s">
        <v>0</v>
      </c>
      <c r="AC27" s="84" t="s">
        <v>0</v>
      </c>
      <c r="AD27" s="84" t="s">
        <v>0</v>
      </c>
      <c r="AE27" s="84" t="s">
        <v>0</v>
      </c>
      <c r="AF27" s="84" t="s">
        <v>0</v>
      </c>
      <c r="AG27" s="69"/>
      <c r="AH27" s="83" t="s">
        <v>0</v>
      </c>
      <c r="AI27" s="84" t="s">
        <v>0</v>
      </c>
      <c r="AJ27" s="84" t="s">
        <v>0</v>
      </c>
      <c r="AK27" s="84" t="s">
        <v>0</v>
      </c>
      <c r="AL27" s="84" t="s">
        <v>0</v>
      </c>
      <c r="AM27" s="84" t="s">
        <v>0</v>
      </c>
      <c r="AN27" s="84" t="s">
        <v>0</v>
      </c>
      <c r="AO27" s="84" t="s">
        <v>0</v>
      </c>
      <c r="AP27" s="84" t="s">
        <v>0</v>
      </c>
      <c r="AQ27" s="84" t="s">
        <v>0</v>
      </c>
      <c r="AR27" s="84" t="s">
        <v>0</v>
      </c>
      <c r="AS27" s="84" t="s">
        <v>0</v>
      </c>
      <c r="AT27" s="84" t="s">
        <v>0</v>
      </c>
      <c r="AU27" s="84" t="s">
        <v>0</v>
      </c>
      <c r="AV27" s="84" t="s">
        <v>0</v>
      </c>
      <c r="AW27" s="84" t="s">
        <v>0</v>
      </c>
      <c r="AX27" s="84" t="s">
        <v>0</v>
      </c>
      <c r="AY27" s="84" t="s">
        <v>0</v>
      </c>
      <c r="AZ27" s="84" t="s">
        <v>0</v>
      </c>
      <c r="BA27" s="84" t="s">
        <v>0</v>
      </c>
      <c r="BB27" s="84" t="s">
        <v>0</v>
      </c>
      <c r="BC27" s="84" t="s">
        <v>0</v>
      </c>
      <c r="BD27" s="84" t="s">
        <v>0</v>
      </c>
      <c r="BE27" s="84" t="s">
        <v>0</v>
      </c>
      <c r="BF27" s="84" t="s">
        <v>0</v>
      </c>
      <c r="BG27" s="84" t="s">
        <v>0</v>
      </c>
      <c r="BH27" s="84" t="s">
        <v>0</v>
      </c>
      <c r="BI27" s="84" t="s">
        <v>0</v>
      </c>
      <c r="BJ27" s="84" t="s">
        <v>0</v>
      </c>
      <c r="BK27" s="84" t="s">
        <v>0</v>
      </c>
      <c r="BL27" s="86" t="s">
        <v>0</v>
      </c>
      <c r="BM27" s="83" t="s">
        <v>0</v>
      </c>
      <c r="BN27" s="84" t="s">
        <v>0</v>
      </c>
      <c r="BO27" s="84" t="s">
        <v>0</v>
      </c>
      <c r="BP27" s="84" t="s">
        <v>0</v>
      </c>
      <c r="BQ27" s="84" t="s">
        <v>0</v>
      </c>
      <c r="BR27" s="84" t="s">
        <v>0</v>
      </c>
      <c r="BS27" s="84" t="s">
        <v>0</v>
      </c>
      <c r="BT27" s="84" t="s">
        <v>0</v>
      </c>
      <c r="BU27" s="84" t="s">
        <v>0</v>
      </c>
      <c r="BV27" s="84" t="s">
        <v>0</v>
      </c>
      <c r="BW27" s="84" t="s">
        <v>0</v>
      </c>
      <c r="BX27" s="84" t="s">
        <v>0</v>
      </c>
      <c r="BY27" s="84" t="s">
        <v>0</v>
      </c>
      <c r="BZ27" s="84" t="s">
        <v>0</v>
      </c>
      <c r="CA27" s="84" t="s">
        <v>0</v>
      </c>
      <c r="CB27" s="84" t="s">
        <v>0</v>
      </c>
      <c r="CC27" s="84" t="s">
        <v>0</v>
      </c>
      <c r="CD27" s="84" t="s">
        <v>0</v>
      </c>
      <c r="CE27" s="84" t="s">
        <v>0</v>
      </c>
      <c r="CF27" s="84" t="s">
        <v>0</v>
      </c>
      <c r="CG27" s="84" t="s">
        <v>0</v>
      </c>
      <c r="CH27" s="84" t="s">
        <v>0</v>
      </c>
      <c r="CI27" s="84" t="s">
        <v>0</v>
      </c>
      <c r="CJ27" s="84" t="s">
        <v>0</v>
      </c>
      <c r="CK27" s="84" t="s">
        <v>0</v>
      </c>
      <c r="CL27" s="84" t="s">
        <v>0</v>
      </c>
      <c r="CM27" s="84" t="s">
        <v>0</v>
      </c>
      <c r="CN27" s="84" t="s">
        <v>0</v>
      </c>
      <c r="CO27" s="84" t="s">
        <v>0</v>
      </c>
      <c r="CP27" s="84" t="s">
        <v>0</v>
      </c>
      <c r="CQ27" s="69"/>
    </row>
    <row r="28" spans="3:95" ht="17.25" customHeight="1">
      <c r="C28" s="89" t="str">
        <f>ENV!C93</f>
        <v/>
      </c>
      <c r="D28" s="90" t="str">
        <f>ENV!C94</f>
        <v/>
      </c>
      <c r="E28" s="90" t="str">
        <f>ENV!C95</f>
        <v/>
      </c>
      <c r="F28" s="90" t="str">
        <f>ENV!C96</f>
        <v/>
      </c>
      <c r="G28" s="90" t="str">
        <f>ENV!C97</f>
        <v/>
      </c>
      <c r="H28" s="90" t="str">
        <f>ENV!C98</f>
        <v/>
      </c>
      <c r="I28" s="90" t="str">
        <f>ENV!C99</f>
        <v/>
      </c>
      <c r="J28" s="90" t="str">
        <f>ENV!C100</f>
        <v/>
      </c>
      <c r="K28" s="90" t="str">
        <f>ENV!C101</f>
        <v/>
      </c>
      <c r="L28" s="90" t="str">
        <f>ENV!C102</f>
        <v/>
      </c>
      <c r="M28" s="90" t="str">
        <f>ENV!C103</f>
        <v/>
      </c>
      <c r="N28" s="90" t="str">
        <f>ENV!C104</f>
        <v/>
      </c>
      <c r="O28" s="90" t="str">
        <f>ENV!C105</f>
        <v/>
      </c>
      <c r="P28" s="90" t="str">
        <f>ENV!C106</f>
        <v/>
      </c>
      <c r="Q28" s="90" t="str">
        <f>ENV!C107</f>
        <v/>
      </c>
      <c r="R28" s="90" t="str">
        <f>ENV!C108</f>
        <v/>
      </c>
      <c r="S28" s="90" t="str">
        <f>ENV!C109</f>
        <v/>
      </c>
      <c r="T28" s="90" t="str">
        <f>ENV!C110</f>
        <v/>
      </c>
      <c r="U28" s="90" t="str">
        <f>ENV!C111</f>
        <v/>
      </c>
      <c r="V28" s="90" t="str">
        <f>ENV!C112</f>
        <v/>
      </c>
      <c r="W28" s="90" t="str">
        <f>ENV!C113</f>
        <v/>
      </c>
      <c r="X28" s="90" t="str">
        <f>ENV!C114</f>
        <v/>
      </c>
      <c r="Y28" s="90" t="str">
        <f>ENV!C115</f>
        <v/>
      </c>
      <c r="Z28" s="90" t="str">
        <f>ENV!C116</f>
        <v/>
      </c>
      <c r="AA28" s="90" t="str">
        <f>ENV!C117</f>
        <v/>
      </c>
      <c r="AB28" s="90" t="str">
        <f>ENV!C118</f>
        <v/>
      </c>
      <c r="AC28" s="90" t="str">
        <f>ENV!C119</f>
        <v/>
      </c>
      <c r="AD28" s="90" t="str">
        <f>ENV!C120</f>
        <v/>
      </c>
      <c r="AE28" s="90" t="str">
        <f>ENV!C121</f>
        <v/>
      </c>
      <c r="AF28" s="90" t="str">
        <f>ENV!C122</f>
        <v/>
      </c>
      <c r="AG28" s="95"/>
      <c r="AH28" s="89" t="str">
        <f>ENV!C123</f>
        <v/>
      </c>
      <c r="AI28" s="91" t="str">
        <f>ENV!C124</f>
        <v/>
      </c>
      <c r="AJ28" s="91" t="str">
        <f>ENV!C125</f>
        <v/>
      </c>
      <c r="AK28" s="91" t="str">
        <f>ENV!C126</f>
        <v/>
      </c>
      <c r="AL28" s="91" t="str">
        <f>ENV!C127</f>
        <v/>
      </c>
      <c r="AM28" s="91" t="str">
        <f>ENV!C128</f>
        <v/>
      </c>
      <c r="AN28" s="91" t="str">
        <f>ENV!C129</f>
        <v/>
      </c>
      <c r="AO28" s="91" t="str">
        <f>ENV!C130</f>
        <v/>
      </c>
      <c r="AP28" s="91" t="str">
        <f>ENV!C131</f>
        <v/>
      </c>
      <c r="AQ28" s="91" t="str">
        <f>ENV!C132</f>
        <v/>
      </c>
      <c r="AR28" s="91" t="str">
        <f>ENV!C133</f>
        <v/>
      </c>
      <c r="AS28" s="91" t="str">
        <f>ENV!C134</f>
        <v/>
      </c>
      <c r="AT28" s="91" t="str">
        <f>ENV!C135</f>
        <v/>
      </c>
      <c r="AU28" s="91" t="str">
        <f>ENV!C136</f>
        <v/>
      </c>
      <c r="AV28" s="91" t="str">
        <f>ENV!C137</f>
        <v/>
      </c>
      <c r="AW28" s="91" t="str">
        <f>ENV!C138</f>
        <v/>
      </c>
      <c r="AX28" s="91" t="str">
        <f>ENV!C139</f>
        <v/>
      </c>
      <c r="AY28" s="91" t="str">
        <f>ENV!C140</f>
        <v/>
      </c>
      <c r="AZ28" s="91" t="str">
        <f>ENV!C141</f>
        <v/>
      </c>
      <c r="BA28" s="91" t="str">
        <f>ENV!C142</f>
        <v/>
      </c>
      <c r="BB28" s="91" t="str">
        <f>ENV!C143</f>
        <v/>
      </c>
      <c r="BC28" s="91" t="str">
        <f>ENV!C144</f>
        <v/>
      </c>
      <c r="BD28" s="91" t="str">
        <f>ENV!C145</f>
        <v/>
      </c>
      <c r="BE28" s="91" t="str">
        <f>ENV!C146</f>
        <v/>
      </c>
      <c r="BF28" s="91" t="str">
        <f>ENV!C147</f>
        <v/>
      </c>
      <c r="BG28" s="91" t="str">
        <f>ENV!C148</f>
        <v/>
      </c>
      <c r="BH28" s="91" t="str">
        <f>ENV!C149</f>
        <v/>
      </c>
      <c r="BI28" s="91" t="str">
        <f>ENV!C150</f>
        <v/>
      </c>
      <c r="BJ28" s="91" t="str">
        <f>ENV!C151</f>
        <v/>
      </c>
      <c r="BK28" s="91" t="str">
        <f>ENV!C152</f>
        <v/>
      </c>
      <c r="BL28" s="96" t="str">
        <f>ENV!C153</f>
        <v/>
      </c>
      <c r="BM28" s="89" t="str">
        <f>ENV!C154</f>
        <v/>
      </c>
      <c r="BN28" s="91" t="str">
        <f>ENV!C155</f>
        <v/>
      </c>
      <c r="BO28" s="91" t="str">
        <f>ENV!C156</f>
        <v/>
      </c>
      <c r="BP28" s="91" t="str">
        <f>ENV!C157</f>
        <v/>
      </c>
      <c r="BQ28" s="91" t="str">
        <f>ENV!C158</f>
        <v/>
      </c>
      <c r="BR28" s="91" t="str">
        <f>ENV!C159</f>
        <v/>
      </c>
      <c r="BS28" s="91" t="str">
        <f>ENV!C160</f>
        <v/>
      </c>
      <c r="BT28" s="91" t="str">
        <f>ENV!C161</f>
        <v/>
      </c>
      <c r="BU28" s="91" t="str">
        <f>ENV!C162</f>
        <v/>
      </c>
      <c r="BV28" s="91" t="str">
        <f>ENV!C163</f>
        <v/>
      </c>
      <c r="BW28" s="91" t="str">
        <f>ENV!C164</f>
        <v/>
      </c>
      <c r="BX28" s="91" t="str">
        <f>ENV!C165</f>
        <v/>
      </c>
      <c r="BY28" s="91" t="str">
        <f>ENV!C166</f>
        <v/>
      </c>
      <c r="BZ28" s="91" t="str">
        <f>ENV!C167</f>
        <v/>
      </c>
      <c r="CA28" s="91" t="str">
        <f>ENV!C168</f>
        <v/>
      </c>
      <c r="CB28" s="91" t="str">
        <f>ENV!C169</f>
        <v/>
      </c>
      <c r="CC28" s="91" t="str">
        <f>ENV!C170</f>
        <v/>
      </c>
      <c r="CD28" s="91" t="str">
        <f>ENV!C171</f>
        <v/>
      </c>
      <c r="CE28" s="91" t="str">
        <f>ENV!C172</f>
        <v/>
      </c>
      <c r="CF28" s="91" t="str">
        <f>ENV!C173</f>
        <v/>
      </c>
      <c r="CG28" s="91" t="str">
        <f>ENV!C174</f>
        <v/>
      </c>
      <c r="CH28" s="91" t="str">
        <f>ENV!C175</f>
        <v/>
      </c>
      <c r="CI28" s="91" t="str">
        <f>ENV!C176</f>
        <v/>
      </c>
      <c r="CJ28" s="91" t="str">
        <f>ENV!C177</f>
        <v/>
      </c>
      <c r="CK28" s="91" t="str">
        <f>ENV!C178</f>
        <v/>
      </c>
      <c r="CL28" s="91" t="str">
        <f>ENV!C179</f>
        <v/>
      </c>
      <c r="CM28" s="91" t="str">
        <f>ENV!C180</f>
        <v/>
      </c>
      <c r="CN28" s="91" t="str">
        <f>ENV!C181</f>
        <v/>
      </c>
      <c r="CO28" s="91" t="str">
        <f>ENV!C182</f>
        <v/>
      </c>
      <c r="CP28" s="91" t="str">
        <f>ENV!C183</f>
        <v/>
      </c>
      <c r="CQ28" s="97"/>
    </row>
    <row r="29" spans="3:95" ht="5.25" customHeight="1">
      <c r="C29" s="1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68"/>
      <c r="AH29" s="18"/>
      <c r="AI29" s="7"/>
      <c r="AJ29" s="7"/>
      <c r="AK29" s="7"/>
      <c r="AL29" s="7"/>
      <c r="AM29" s="7"/>
      <c r="AN29" s="11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19"/>
      <c r="BM29" s="18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68"/>
    </row>
    <row r="30" spans="3:95" ht="5.25" customHeight="1">
      <c r="C30" s="2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64"/>
      <c r="AH30" s="24"/>
      <c r="AI30" s="10"/>
      <c r="AJ30" s="10"/>
      <c r="AK30" s="10"/>
      <c r="AL30" s="10"/>
      <c r="AM30" s="10"/>
      <c r="AN30" s="14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25"/>
      <c r="BM30" s="24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64"/>
    </row>
    <row r="31" spans="3:95" ht="5.25" customHeight="1">
      <c r="C31" s="24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64"/>
      <c r="AH31" s="24"/>
      <c r="AI31" s="10"/>
      <c r="AJ31" s="10"/>
      <c r="AK31" s="10"/>
      <c r="AL31" s="10"/>
      <c r="AM31" s="10"/>
      <c r="AN31" s="14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25"/>
      <c r="BM31" s="24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64"/>
    </row>
    <row r="32" spans="3:95" ht="5.25" customHeight="1">
      <c r="C32" s="24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64"/>
      <c r="AH32" s="24"/>
      <c r="AI32" s="10"/>
      <c r="AJ32" s="10"/>
      <c r="AK32" s="10"/>
      <c r="AL32" s="10"/>
      <c r="AM32" s="10"/>
      <c r="AN32" s="14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25"/>
      <c r="BM32" s="24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64"/>
    </row>
    <row r="33" spans="3:95" ht="5.25" customHeight="1">
      <c r="C33" s="24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64"/>
      <c r="AH33" s="24"/>
      <c r="AI33" s="10"/>
      <c r="AJ33" s="10"/>
      <c r="AK33" s="10"/>
      <c r="AL33" s="10"/>
      <c r="AM33" s="10"/>
      <c r="AN33" s="14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25"/>
      <c r="BM33" s="24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64"/>
    </row>
    <row r="34" spans="3:95" ht="5.25" customHeight="1">
      <c r="C34" s="2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64"/>
      <c r="AH34" s="24"/>
      <c r="AI34" s="10"/>
      <c r="AJ34" s="10"/>
      <c r="AK34" s="10"/>
      <c r="AL34" s="10"/>
      <c r="AM34" s="10"/>
      <c r="AN34" s="14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25"/>
      <c r="BM34" s="24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64"/>
    </row>
    <row r="35" spans="3:95" ht="5.25" customHeight="1">
      <c r="C35" s="24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64"/>
      <c r="AH35" s="24"/>
      <c r="AI35" s="10"/>
      <c r="AJ35" s="10"/>
      <c r="AK35" s="10"/>
      <c r="AL35" s="10"/>
      <c r="AM35" s="10"/>
      <c r="AN35" s="14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25"/>
      <c r="BM35" s="24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64"/>
    </row>
    <row r="36" spans="3:95" ht="5.25" customHeight="1">
      <c r="C36" s="2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67"/>
      <c r="AH36" s="26"/>
      <c r="AI36" s="28"/>
      <c r="AJ36" s="28"/>
      <c r="AK36" s="28"/>
      <c r="AL36" s="28"/>
      <c r="AM36" s="28"/>
      <c r="AN36" s="27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30"/>
      <c r="BM36" s="26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67"/>
    </row>
    <row r="37" spans="3:95" ht="2.25" customHeight="1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</row>
    <row r="38" spans="3:95" ht="17.25" customHeight="1">
      <c r="C38" s="52">
        <v>7</v>
      </c>
      <c r="D38" s="53" t="s">
        <v>16</v>
      </c>
      <c r="E38" s="53"/>
      <c r="F38" s="155" t="s">
        <v>1</v>
      </c>
      <c r="G38" s="155"/>
      <c r="H38" s="155"/>
      <c r="I38" s="155">
        <f>NOTE!Z10</f>
        <v>0</v>
      </c>
      <c r="J38" s="155"/>
      <c r="K38" s="155"/>
      <c r="L38" s="155"/>
      <c r="M38" s="33" t="s">
        <v>34</v>
      </c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4"/>
      <c r="AH38" s="52">
        <v>8</v>
      </c>
      <c r="AI38" s="53" t="s">
        <v>16</v>
      </c>
      <c r="AJ38" s="53"/>
      <c r="AK38" s="155" t="s">
        <v>1</v>
      </c>
      <c r="AL38" s="155"/>
      <c r="AM38" s="155"/>
      <c r="AN38" s="155">
        <f>NOTE!Z11</f>
        <v>0</v>
      </c>
      <c r="AO38" s="155"/>
      <c r="AP38" s="155"/>
      <c r="AQ38" s="155"/>
      <c r="AR38" s="33" t="s">
        <v>34</v>
      </c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4"/>
      <c r="BM38" s="52">
        <v>9</v>
      </c>
      <c r="BN38" s="53" t="s">
        <v>16</v>
      </c>
      <c r="BO38" s="53"/>
      <c r="BP38" s="155" t="s">
        <v>1</v>
      </c>
      <c r="BQ38" s="155"/>
      <c r="BR38" s="155"/>
      <c r="BS38" s="155">
        <f>NOTE!Z12</f>
        <v>0</v>
      </c>
      <c r="BT38" s="155"/>
      <c r="BU38" s="155"/>
      <c r="BV38" s="155"/>
      <c r="BW38" s="33" t="s">
        <v>34</v>
      </c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4"/>
    </row>
    <row r="39" spans="3:95" ht="11.25" customHeight="1">
      <c r="C39" s="70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4"/>
      <c r="AH39" s="70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0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119"/>
      <c r="CD39" s="72"/>
      <c r="CE39" s="72"/>
      <c r="CF39" s="72"/>
      <c r="CG39" s="72"/>
      <c r="CH39" s="72"/>
      <c r="CI39" s="72"/>
      <c r="CJ39" s="119"/>
      <c r="CK39" s="72"/>
      <c r="CL39" s="72"/>
      <c r="CM39" s="72"/>
      <c r="CN39" s="72"/>
      <c r="CO39" s="72"/>
      <c r="CP39" s="72"/>
      <c r="CQ39" s="60"/>
    </row>
    <row r="40" spans="3:95" ht="12" customHeight="1">
      <c r="C40" s="20">
        <v>1</v>
      </c>
      <c r="D40" s="8">
        <v>2</v>
      </c>
      <c r="E40" s="8">
        <v>3</v>
      </c>
      <c r="F40" s="8">
        <v>4</v>
      </c>
      <c r="G40" s="8">
        <v>5</v>
      </c>
      <c r="H40" s="8">
        <v>6</v>
      </c>
      <c r="I40" s="8">
        <v>7</v>
      </c>
      <c r="J40" s="8">
        <v>8</v>
      </c>
      <c r="K40" s="8">
        <v>9</v>
      </c>
      <c r="L40" s="8">
        <v>10</v>
      </c>
      <c r="M40" s="8">
        <v>11</v>
      </c>
      <c r="N40" s="8">
        <v>12</v>
      </c>
      <c r="O40" s="8">
        <v>13</v>
      </c>
      <c r="P40" s="8">
        <v>14</v>
      </c>
      <c r="Q40" s="8">
        <v>15</v>
      </c>
      <c r="R40" s="8">
        <v>16</v>
      </c>
      <c r="S40" s="8">
        <v>17</v>
      </c>
      <c r="T40" s="8">
        <v>18</v>
      </c>
      <c r="U40" s="8">
        <v>19</v>
      </c>
      <c r="V40" s="8">
        <v>20</v>
      </c>
      <c r="W40" s="8">
        <v>21</v>
      </c>
      <c r="X40" s="8">
        <v>22</v>
      </c>
      <c r="Y40" s="8">
        <v>23</v>
      </c>
      <c r="Z40" s="8">
        <v>24</v>
      </c>
      <c r="AA40" s="8">
        <v>25</v>
      </c>
      <c r="AB40" s="8">
        <v>26</v>
      </c>
      <c r="AC40" s="8">
        <v>27</v>
      </c>
      <c r="AD40" s="8">
        <v>28</v>
      </c>
      <c r="AE40" s="8">
        <v>29</v>
      </c>
      <c r="AF40" s="8">
        <v>30</v>
      </c>
      <c r="AG40" s="21">
        <v>31</v>
      </c>
      <c r="AH40" s="20">
        <v>1</v>
      </c>
      <c r="AI40" s="8">
        <v>2</v>
      </c>
      <c r="AJ40" s="8">
        <v>3</v>
      </c>
      <c r="AK40" s="8">
        <v>4</v>
      </c>
      <c r="AL40" s="8">
        <v>5</v>
      </c>
      <c r="AM40" s="8">
        <v>6</v>
      </c>
      <c r="AN40" s="8">
        <v>7</v>
      </c>
      <c r="AO40" s="8">
        <v>8</v>
      </c>
      <c r="AP40" s="8">
        <v>9</v>
      </c>
      <c r="AQ40" s="8">
        <v>10</v>
      </c>
      <c r="AR40" s="107">
        <v>11</v>
      </c>
      <c r="AS40" s="8">
        <v>12</v>
      </c>
      <c r="AT40" s="8">
        <v>13</v>
      </c>
      <c r="AU40" s="8">
        <v>14</v>
      </c>
      <c r="AV40" s="8">
        <v>15</v>
      </c>
      <c r="AW40" s="8">
        <v>16</v>
      </c>
      <c r="AX40" s="8">
        <v>17</v>
      </c>
      <c r="AY40" s="8">
        <v>18</v>
      </c>
      <c r="AZ40" s="8">
        <v>19</v>
      </c>
      <c r="BA40" s="8">
        <v>20</v>
      </c>
      <c r="BB40" s="8">
        <v>21</v>
      </c>
      <c r="BC40" s="8">
        <v>22</v>
      </c>
      <c r="BD40" s="8">
        <v>23</v>
      </c>
      <c r="BE40" s="8">
        <v>24</v>
      </c>
      <c r="BF40" s="8">
        <v>25</v>
      </c>
      <c r="BG40" s="8">
        <v>26</v>
      </c>
      <c r="BH40" s="8">
        <v>27</v>
      </c>
      <c r="BI40" s="8">
        <v>28</v>
      </c>
      <c r="BJ40" s="8">
        <v>29</v>
      </c>
      <c r="BK40" s="8">
        <v>30</v>
      </c>
      <c r="BL40" s="21">
        <v>31</v>
      </c>
      <c r="BM40" s="20">
        <v>1</v>
      </c>
      <c r="BN40" s="8">
        <v>2</v>
      </c>
      <c r="BO40" s="8">
        <v>3</v>
      </c>
      <c r="BP40" s="8">
        <v>4</v>
      </c>
      <c r="BQ40" s="8">
        <v>5</v>
      </c>
      <c r="BR40" s="8">
        <v>6</v>
      </c>
      <c r="BS40" s="8">
        <v>7</v>
      </c>
      <c r="BT40" s="8">
        <v>8</v>
      </c>
      <c r="BU40" s="8">
        <v>9</v>
      </c>
      <c r="BV40" s="8">
        <v>10</v>
      </c>
      <c r="BW40" s="8">
        <v>11</v>
      </c>
      <c r="BX40" s="8">
        <v>12</v>
      </c>
      <c r="BY40" s="8">
        <v>13</v>
      </c>
      <c r="BZ40" s="8">
        <v>14</v>
      </c>
      <c r="CA40" s="8">
        <v>15</v>
      </c>
      <c r="CB40" s="8">
        <v>16</v>
      </c>
      <c r="CC40" s="8">
        <v>17</v>
      </c>
      <c r="CD40" s="8">
        <v>18</v>
      </c>
      <c r="CE40" s="8">
        <v>19</v>
      </c>
      <c r="CF40" s="8">
        <v>20</v>
      </c>
      <c r="CG40" s="8">
        <v>21</v>
      </c>
      <c r="CH40" s="8">
        <v>22</v>
      </c>
      <c r="CI40" s="8">
        <v>23</v>
      </c>
      <c r="CJ40" s="8">
        <v>24</v>
      </c>
      <c r="CK40" s="8">
        <v>25</v>
      </c>
      <c r="CL40" s="8">
        <v>26</v>
      </c>
      <c r="CM40" s="8">
        <v>27</v>
      </c>
      <c r="CN40" s="8">
        <v>28</v>
      </c>
      <c r="CO40" s="8">
        <v>29</v>
      </c>
      <c r="CP40" s="8">
        <v>30</v>
      </c>
      <c r="CQ40" s="60"/>
    </row>
    <row r="41" spans="3:95" ht="12" customHeight="1">
      <c r="C41" s="75" t="str">
        <f>TEXT($C$2&amp;"/"&amp;$C38&amp;"/"&amp;C40,"aaa")</f>
        <v>水</v>
      </c>
      <c r="D41" s="77" t="str">
        <f t="shared" ref="D41:AG41" si="6">TEXT($C$2&amp;"/"&amp;$C38&amp;"/"&amp;D40,"aaa")</f>
        <v>木</v>
      </c>
      <c r="E41" s="77" t="str">
        <f t="shared" si="6"/>
        <v>金</v>
      </c>
      <c r="F41" s="77" t="str">
        <f t="shared" si="6"/>
        <v>土</v>
      </c>
      <c r="G41" s="77" t="str">
        <f t="shared" si="6"/>
        <v>日</v>
      </c>
      <c r="H41" s="77" t="str">
        <f t="shared" si="6"/>
        <v>月</v>
      </c>
      <c r="I41" s="77" t="str">
        <f t="shared" si="6"/>
        <v>火</v>
      </c>
      <c r="J41" s="77" t="str">
        <f t="shared" si="6"/>
        <v>水</v>
      </c>
      <c r="K41" s="77" t="str">
        <f t="shared" si="6"/>
        <v>木</v>
      </c>
      <c r="L41" s="77" t="str">
        <f t="shared" si="6"/>
        <v>金</v>
      </c>
      <c r="M41" s="77" t="str">
        <f t="shared" si="6"/>
        <v>土</v>
      </c>
      <c r="N41" s="77" t="str">
        <f t="shared" si="6"/>
        <v>日</v>
      </c>
      <c r="O41" s="77" t="str">
        <f t="shared" si="6"/>
        <v>月</v>
      </c>
      <c r="P41" s="77" t="str">
        <f t="shared" si="6"/>
        <v>火</v>
      </c>
      <c r="Q41" s="77" t="str">
        <f t="shared" si="6"/>
        <v>水</v>
      </c>
      <c r="R41" s="77" t="str">
        <f t="shared" si="6"/>
        <v>木</v>
      </c>
      <c r="S41" s="77" t="str">
        <f t="shared" si="6"/>
        <v>金</v>
      </c>
      <c r="T41" s="77" t="str">
        <f t="shared" si="6"/>
        <v>土</v>
      </c>
      <c r="U41" s="77" t="str">
        <f t="shared" si="6"/>
        <v>日</v>
      </c>
      <c r="V41" s="77" t="str">
        <f t="shared" si="6"/>
        <v>月</v>
      </c>
      <c r="W41" s="77" t="str">
        <f t="shared" si="6"/>
        <v>火</v>
      </c>
      <c r="X41" s="77" t="str">
        <f t="shared" si="6"/>
        <v>水</v>
      </c>
      <c r="Y41" s="77" t="str">
        <f t="shared" si="6"/>
        <v>木</v>
      </c>
      <c r="Z41" s="77" t="str">
        <f t="shared" si="6"/>
        <v>金</v>
      </c>
      <c r="AA41" s="77" t="str">
        <f t="shared" si="6"/>
        <v>土</v>
      </c>
      <c r="AB41" s="77" t="str">
        <f t="shared" si="6"/>
        <v>日</v>
      </c>
      <c r="AC41" s="77" t="str">
        <f t="shared" si="6"/>
        <v>月</v>
      </c>
      <c r="AD41" s="77" t="str">
        <f t="shared" si="6"/>
        <v>火</v>
      </c>
      <c r="AE41" s="77" t="str">
        <f t="shared" si="6"/>
        <v>水</v>
      </c>
      <c r="AF41" s="77" t="str">
        <f t="shared" si="6"/>
        <v>木</v>
      </c>
      <c r="AG41" s="79" t="str">
        <f t="shared" si="6"/>
        <v>金</v>
      </c>
      <c r="AH41" s="75" t="str">
        <f>TEXT($C$2&amp;"/"&amp;$AH38&amp;"/"&amp;AH40,"aaa")</f>
        <v>土</v>
      </c>
      <c r="AI41" s="77" t="str">
        <f t="shared" ref="AI41:BL41" si="7">TEXT($C$2&amp;"/"&amp;$AH38&amp;"/"&amp;AI40,"aaa")</f>
        <v>日</v>
      </c>
      <c r="AJ41" s="77" t="str">
        <f t="shared" si="7"/>
        <v>月</v>
      </c>
      <c r="AK41" s="77" t="str">
        <f t="shared" si="7"/>
        <v>火</v>
      </c>
      <c r="AL41" s="77" t="str">
        <f t="shared" si="7"/>
        <v>水</v>
      </c>
      <c r="AM41" s="77" t="str">
        <f t="shared" si="7"/>
        <v>木</v>
      </c>
      <c r="AN41" s="77" t="str">
        <f t="shared" si="7"/>
        <v>金</v>
      </c>
      <c r="AO41" s="77" t="str">
        <f t="shared" si="7"/>
        <v>土</v>
      </c>
      <c r="AP41" s="77" t="str">
        <f t="shared" si="7"/>
        <v>日</v>
      </c>
      <c r="AQ41" s="77" t="str">
        <f t="shared" si="7"/>
        <v>月</v>
      </c>
      <c r="AR41" s="108" t="str">
        <f t="shared" si="7"/>
        <v>火</v>
      </c>
      <c r="AS41" s="77" t="str">
        <f t="shared" si="7"/>
        <v>水</v>
      </c>
      <c r="AT41" s="77" t="str">
        <f t="shared" si="7"/>
        <v>木</v>
      </c>
      <c r="AU41" s="77" t="str">
        <f t="shared" si="7"/>
        <v>金</v>
      </c>
      <c r="AV41" s="77" t="str">
        <f t="shared" si="7"/>
        <v>土</v>
      </c>
      <c r="AW41" s="77" t="str">
        <f t="shared" si="7"/>
        <v>日</v>
      </c>
      <c r="AX41" s="77" t="str">
        <f t="shared" si="7"/>
        <v>月</v>
      </c>
      <c r="AY41" s="77" t="str">
        <f t="shared" si="7"/>
        <v>火</v>
      </c>
      <c r="AZ41" s="77" t="str">
        <f t="shared" si="7"/>
        <v>水</v>
      </c>
      <c r="BA41" s="77" t="str">
        <f t="shared" si="7"/>
        <v>木</v>
      </c>
      <c r="BB41" s="77" t="str">
        <f t="shared" si="7"/>
        <v>金</v>
      </c>
      <c r="BC41" s="77" t="str">
        <f t="shared" si="7"/>
        <v>土</v>
      </c>
      <c r="BD41" s="77" t="str">
        <f t="shared" si="7"/>
        <v>日</v>
      </c>
      <c r="BE41" s="77" t="str">
        <f t="shared" si="7"/>
        <v>月</v>
      </c>
      <c r="BF41" s="77" t="str">
        <f t="shared" si="7"/>
        <v>火</v>
      </c>
      <c r="BG41" s="77" t="str">
        <f t="shared" si="7"/>
        <v>水</v>
      </c>
      <c r="BH41" s="77" t="str">
        <f t="shared" si="7"/>
        <v>木</v>
      </c>
      <c r="BI41" s="77" t="str">
        <f t="shared" si="7"/>
        <v>金</v>
      </c>
      <c r="BJ41" s="77" t="str">
        <f t="shared" si="7"/>
        <v>土</v>
      </c>
      <c r="BK41" s="77" t="str">
        <f t="shared" si="7"/>
        <v>日</v>
      </c>
      <c r="BL41" s="79" t="str">
        <f t="shared" si="7"/>
        <v>月</v>
      </c>
      <c r="BM41" s="75" t="str">
        <f>TEXT($C$2&amp;"/"&amp;$BM38&amp;"/"&amp;BM40,"aaa")</f>
        <v>火</v>
      </c>
      <c r="BN41" s="77" t="str">
        <f t="shared" ref="BN41:CP41" si="8">TEXT($C$2&amp;"/"&amp;$BM38&amp;"/"&amp;BN40,"aaa")</f>
        <v>水</v>
      </c>
      <c r="BO41" s="77" t="str">
        <f t="shared" si="8"/>
        <v>木</v>
      </c>
      <c r="BP41" s="77" t="str">
        <f t="shared" si="8"/>
        <v>金</v>
      </c>
      <c r="BQ41" s="77" t="str">
        <f t="shared" si="8"/>
        <v>土</v>
      </c>
      <c r="BR41" s="77" t="str">
        <f t="shared" si="8"/>
        <v>日</v>
      </c>
      <c r="BS41" s="77" t="str">
        <f t="shared" si="8"/>
        <v>月</v>
      </c>
      <c r="BT41" s="77" t="str">
        <f t="shared" si="8"/>
        <v>火</v>
      </c>
      <c r="BU41" s="77" t="str">
        <f t="shared" si="8"/>
        <v>水</v>
      </c>
      <c r="BV41" s="77" t="str">
        <f t="shared" si="8"/>
        <v>木</v>
      </c>
      <c r="BW41" s="77" t="str">
        <f t="shared" si="8"/>
        <v>金</v>
      </c>
      <c r="BX41" s="77" t="str">
        <f t="shared" si="8"/>
        <v>土</v>
      </c>
      <c r="BY41" s="77" t="str">
        <f t="shared" si="8"/>
        <v>日</v>
      </c>
      <c r="BZ41" s="77" t="str">
        <f t="shared" si="8"/>
        <v>月</v>
      </c>
      <c r="CA41" s="77" t="str">
        <f t="shared" si="8"/>
        <v>火</v>
      </c>
      <c r="CB41" s="77" t="str">
        <f t="shared" si="8"/>
        <v>水</v>
      </c>
      <c r="CC41" s="77" t="str">
        <f t="shared" si="8"/>
        <v>木</v>
      </c>
      <c r="CD41" s="77" t="str">
        <f t="shared" si="8"/>
        <v>金</v>
      </c>
      <c r="CE41" s="77" t="str">
        <f t="shared" si="8"/>
        <v>土</v>
      </c>
      <c r="CF41" s="77" t="str">
        <f t="shared" si="8"/>
        <v>日</v>
      </c>
      <c r="CG41" s="77" t="str">
        <f t="shared" si="8"/>
        <v>月</v>
      </c>
      <c r="CH41" s="77" t="str">
        <f t="shared" si="8"/>
        <v>火</v>
      </c>
      <c r="CI41" s="77" t="str">
        <f t="shared" si="8"/>
        <v>水</v>
      </c>
      <c r="CJ41" s="77" t="str">
        <f t="shared" si="8"/>
        <v>木</v>
      </c>
      <c r="CK41" s="77" t="str">
        <f t="shared" si="8"/>
        <v>金</v>
      </c>
      <c r="CL41" s="77" t="str">
        <f t="shared" si="8"/>
        <v>土</v>
      </c>
      <c r="CM41" s="77" t="str">
        <f t="shared" si="8"/>
        <v>日</v>
      </c>
      <c r="CN41" s="77" t="str">
        <f t="shared" si="8"/>
        <v>月</v>
      </c>
      <c r="CO41" s="77" t="str">
        <f t="shared" si="8"/>
        <v>火</v>
      </c>
      <c r="CP41" s="77" t="str">
        <f t="shared" si="8"/>
        <v>水</v>
      </c>
      <c r="CQ41" s="64"/>
    </row>
    <row r="42" spans="3:95" ht="12" customHeight="1">
      <c r="C42" s="20" t="str">
        <f>ENV!A184</f>
        <v/>
      </c>
      <c r="D42" s="8" t="str">
        <f>ENV!A185</f>
        <v/>
      </c>
      <c r="E42" s="8" t="str">
        <f>ENV!A186</f>
        <v/>
      </c>
      <c r="F42" s="8" t="str">
        <f>ENV!A187</f>
        <v/>
      </c>
      <c r="G42" s="8" t="str">
        <f>ENV!A188</f>
        <v/>
      </c>
      <c r="H42" s="8" t="str">
        <f>ENV!A189</f>
        <v/>
      </c>
      <c r="I42" s="8" t="str">
        <f>ENV!A190</f>
        <v/>
      </c>
      <c r="J42" s="8" t="str">
        <f>ENV!A191</f>
        <v/>
      </c>
      <c r="K42" s="8" t="str">
        <f>ENV!A192</f>
        <v/>
      </c>
      <c r="L42" s="8" t="str">
        <f>ENV!A193</f>
        <v/>
      </c>
      <c r="M42" s="8" t="str">
        <f>ENV!A194</f>
        <v/>
      </c>
      <c r="N42" s="8" t="str">
        <f>ENV!A195</f>
        <v/>
      </c>
      <c r="O42" s="8" t="str">
        <f>ENV!A196</f>
        <v/>
      </c>
      <c r="P42" s="8" t="str">
        <f>ENV!A197</f>
        <v/>
      </c>
      <c r="Q42" s="8" t="str">
        <f>ENV!A198</f>
        <v/>
      </c>
      <c r="R42" s="8" t="str">
        <f>ENV!A199</f>
        <v/>
      </c>
      <c r="S42" s="8" t="str">
        <f>ENV!A200</f>
        <v/>
      </c>
      <c r="T42" s="8" t="str">
        <f>ENV!A201</f>
        <v/>
      </c>
      <c r="U42" s="8" t="str">
        <f>ENV!A202</f>
        <v/>
      </c>
      <c r="V42" s="8" t="str">
        <f>ENV!A203</f>
        <v/>
      </c>
      <c r="W42" s="8" t="str">
        <f>ENV!A204</f>
        <v/>
      </c>
      <c r="X42" s="8" t="str">
        <f>ENV!A205</f>
        <v/>
      </c>
      <c r="Y42" s="8" t="str">
        <f>ENV!A206</f>
        <v/>
      </c>
      <c r="Z42" s="8" t="str">
        <f>ENV!A207</f>
        <v/>
      </c>
      <c r="AA42" s="8" t="str">
        <f>ENV!A208</f>
        <v/>
      </c>
      <c r="AB42" s="8" t="str">
        <f>ENV!A209</f>
        <v/>
      </c>
      <c r="AC42" s="8" t="str">
        <f>ENV!A210</f>
        <v/>
      </c>
      <c r="AD42" s="8" t="str">
        <f>ENV!A211</f>
        <v/>
      </c>
      <c r="AE42" s="8" t="str">
        <f>ENV!A212</f>
        <v/>
      </c>
      <c r="AF42" s="8" t="str">
        <f>ENV!A213</f>
        <v/>
      </c>
      <c r="AG42" s="21" t="str">
        <f>ENV!A214</f>
        <v/>
      </c>
      <c r="AH42" s="20" t="str">
        <f>ENV!A215</f>
        <v/>
      </c>
      <c r="AI42" s="8" t="str">
        <f>ENV!A216</f>
        <v/>
      </c>
      <c r="AJ42" s="8" t="str">
        <f>ENV!A217</f>
        <v/>
      </c>
      <c r="AK42" s="8" t="str">
        <f>ENV!A218</f>
        <v/>
      </c>
      <c r="AL42" s="8" t="str">
        <f>ENV!A219</f>
        <v/>
      </c>
      <c r="AM42" s="8" t="str">
        <f>ENV!A220</f>
        <v/>
      </c>
      <c r="AN42" s="8" t="str">
        <f>ENV!A221</f>
        <v/>
      </c>
      <c r="AO42" s="8" t="str">
        <f>ENV!A222</f>
        <v/>
      </c>
      <c r="AP42" s="8" t="str">
        <f>ENV!A223</f>
        <v/>
      </c>
      <c r="AQ42" s="8" t="str">
        <f>ENV!A224</f>
        <v/>
      </c>
      <c r="AR42" s="8" t="str">
        <f>ENV!A225</f>
        <v/>
      </c>
      <c r="AS42" s="8" t="str">
        <f>ENV!A226</f>
        <v/>
      </c>
      <c r="AT42" s="8" t="str">
        <f>ENV!A227</f>
        <v/>
      </c>
      <c r="AU42" s="8" t="str">
        <f>ENV!A228</f>
        <v/>
      </c>
      <c r="AV42" s="8" t="str">
        <f>ENV!A229</f>
        <v/>
      </c>
      <c r="AW42" s="8" t="str">
        <f>ENV!A230</f>
        <v/>
      </c>
      <c r="AX42" s="8" t="str">
        <f>ENV!A231</f>
        <v/>
      </c>
      <c r="AY42" s="8" t="str">
        <f>ENV!A232</f>
        <v/>
      </c>
      <c r="AZ42" s="8" t="str">
        <f>ENV!A233</f>
        <v/>
      </c>
      <c r="BA42" s="8" t="str">
        <f>ENV!A234</f>
        <v/>
      </c>
      <c r="BB42" s="8" t="str">
        <f>ENV!A235</f>
        <v/>
      </c>
      <c r="BC42" s="8" t="str">
        <f>ENV!A236</f>
        <v/>
      </c>
      <c r="BD42" s="8" t="str">
        <f>ENV!A237</f>
        <v/>
      </c>
      <c r="BE42" s="8" t="str">
        <f>ENV!A238</f>
        <v/>
      </c>
      <c r="BF42" s="8" t="str">
        <f>ENV!A239</f>
        <v/>
      </c>
      <c r="BG42" s="8" t="str">
        <f>ENV!A240</f>
        <v/>
      </c>
      <c r="BH42" s="8" t="str">
        <f>ENV!A241</f>
        <v/>
      </c>
      <c r="BI42" s="8" t="str">
        <f>ENV!A242</f>
        <v/>
      </c>
      <c r="BJ42" s="8" t="str">
        <f>ENV!A243</f>
        <v/>
      </c>
      <c r="BK42" s="8" t="str">
        <f>ENV!A244</f>
        <v/>
      </c>
      <c r="BL42" s="21" t="str">
        <f>ENV!A245</f>
        <v/>
      </c>
      <c r="BM42" s="20" t="str">
        <f>ENV!A246</f>
        <v/>
      </c>
      <c r="BN42" s="8" t="str">
        <f>ENV!A247</f>
        <v/>
      </c>
      <c r="BO42" s="8" t="str">
        <f>ENV!A248</f>
        <v/>
      </c>
      <c r="BP42" s="8" t="str">
        <f>ENV!A249</f>
        <v/>
      </c>
      <c r="BQ42" s="8" t="str">
        <f>ENV!A250</f>
        <v/>
      </c>
      <c r="BR42" s="8" t="str">
        <f>ENV!A251</f>
        <v/>
      </c>
      <c r="BS42" s="8" t="str">
        <f>ENV!A252</f>
        <v/>
      </c>
      <c r="BT42" s="8" t="str">
        <f>ENV!A253</f>
        <v/>
      </c>
      <c r="BU42" s="8" t="str">
        <f>ENV!A254</f>
        <v/>
      </c>
      <c r="BV42" s="8" t="str">
        <f>ENV!A255</f>
        <v/>
      </c>
      <c r="BW42" s="8" t="str">
        <f>ENV!A256</f>
        <v/>
      </c>
      <c r="BX42" s="8" t="str">
        <f>ENV!A257</f>
        <v/>
      </c>
      <c r="BY42" s="8" t="str">
        <f>ENV!A258</f>
        <v/>
      </c>
      <c r="BZ42" s="8" t="str">
        <f>ENV!A259</f>
        <v/>
      </c>
      <c r="CA42" s="8" t="str">
        <f>ENV!A260</f>
        <v/>
      </c>
      <c r="CB42" s="8" t="str">
        <f>ENV!A261</f>
        <v/>
      </c>
      <c r="CC42" s="8" t="str">
        <f>ENV!A262</f>
        <v/>
      </c>
      <c r="CD42" s="8" t="str">
        <f>ENV!A263</f>
        <v/>
      </c>
      <c r="CE42" s="8" t="str">
        <f>ENV!A264</f>
        <v/>
      </c>
      <c r="CF42" s="8" t="str">
        <f>ENV!A265</f>
        <v/>
      </c>
      <c r="CG42" s="8" t="str">
        <f>ENV!A266</f>
        <v/>
      </c>
      <c r="CH42" s="8" t="str">
        <f>ENV!A267</f>
        <v/>
      </c>
      <c r="CI42" s="8" t="str">
        <f>ENV!A268</f>
        <v/>
      </c>
      <c r="CJ42" s="8" t="str">
        <f>ENV!A269</f>
        <v/>
      </c>
      <c r="CK42" s="8" t="str">
        <f>ENV!A270</f>
        <v/>
      </c>
      <c r="CL42" s="8" t="str">
        <f>ENV!A271</f>
        <v/>
      </c>
      <c r="CM42" s="8" t="str">
        <f>ENV!A272</f>
        <v/>
      </c>
      <c r="CN42" s="8" t="str">
        <f>ENV!A273</f>
        <v/>
      </c>
      <c r="CO42" s="8" t="str">
        <f>ENV!A274</f>
        <v/>
      </c>
      <c r="CP42" s="8" t="str">
        <f>ENV!A275</f>
        <v/>
      </c>
      <c r="CQ42" s="60"/>
    </row>
    <row r="43" spans="3:95" ht="12" customHeight="1">
      <c r="C43" s="20" t="str">
        <f>ENV!B184</f>
        <v/>
      </c>
      <c r="D43" s="8" t="str">
        <f>ENV!B185</f>
        <v/>
      </c>
      <c r="E43" s="8" t="str">
        <f>ENV!B186</f>
        <v/>
      </c>
      <c r="F43" s="8" t="str">
        <f>ENV!B187</f>
        <v/>
      </c>
      <c r="G43" s="8" t="str">
        <f>ENV!B188</f>
        <v/>
      </c>
      <c r="H43" s="8" t="str">
        <f>ENV!B189</f>
        <v/>
      </c>
      <c r="I43" s="8" t="str">
        <f>ENV!B190</f>
        <v/>
      </c>
      <c r="J43" s="8" t="str">
        <f>ENV!B191</f>
        <v/>
      </c>
      <c r="K43" s="8" t="str">
        <f>ENV!B192</f>
        <v/>
      </c>
      <c r="L43" s="8" t="str">
        <f>ENV!B193</f>
        <v/>
      </c>
      <c r="M43" s="8" t="str">
        <f>ENV!B194</f>
        <v/>
      </c>
      <c r="N43" s="8" t="str">
        <f>ENV!B195</f>
        <v/>
      </c>
      <c r="O43" s="8" t="str">
        <f>ENV!B196</f>
        <v/>
      </c>
      <c r="P43" s="8" t="str">
        <f>ENV!B197</f>
        <v/>
      </c>
      <c r="Q43" s="8" t="str">
        <f>ENV!B198</f>
        <v/>
      </c>
      <c r="R43" s="8" t="str">
        <f>ENV!B199</f>
        <v/>
      </c>
      <c r="S43" s="8" t="str">
        <f>ENV!B200</f>
        <v/>
      </c>
      <c r="T43" s="8" t="str">
        <f>ENV!B201</f>
        <v/>
      </c>
      <c r="U43" s="8" t="str">
        <f>ENV!B202</f>
        <v/>
      </c>
      <c r="V43" s="8" t="str">
        <f>ENV!B203</f>
        <v/>
      </c>
      <c r="W43" s="8" t="str">
        <f>ENV!B204</f>
        <v/>
      </c>
      <c r="X43" s="8" t="str">
        <f>ENV!B205</f>
        <v/>
      </c>
      <c r="Y43" s="8" t="str">
        <f>ENV!B206</f>
        <v/>
      </c>
      <c r="Z43" s="8" t="str">
        <f>ENV!B207</f>
        <v/>
      </c>
      <c r="AA43" s="8" t="str">
        <f>ENV!B208</f>
        <v/>
      </c>
      <c r="AB43" s="8" t="str">
        <f>ENV!B209</f>
        <v/>
      </c>
      <c r="AC43" s="8" t="str">
        <f>ENV!B210</f>
        <v/>
      </c>
      <c r="AD43" s="8" t="str">
        <f>ENV!B211</f>
        <v/>
      </c>
      <c r="AE43" s="8" t="str">
        <f>ENV!B212</f>
        <v/>
      </c>
      <c r="AF43" s="8" t="str">
        <f>ENV!B213</f>
        <v/>
      </c>
      <c r="AG43" s="21" t="str">
        <f>ENV!B214</f>
        <v/>
      </c>
      <c r="AH43" s="20" t="str">
        <f>ENV!B215</f>
        <v/>
      </c>
      <c r="AI43" s="8" t="str">
        <f>ENV!B216</f>
        <v/>
      </c>
      <c r="AJ43" s="8" t="str">
        <f>ENV!B217</f>
        <v/>
      </c>
      <c r="AK43" s="8" t="str">
        <f>ENV!B218</f>
        <v/>
      </c>
      <c r="AL43" s="8" t="str">
        <f>ENV!B219</f>
        <v/>
      </c>
      <c r="AM43" s="8" t="str">
        <f>ENV!B220</f>
        <v/>
      </c>
      <c r="AN43" s="8" t="str">
        <f>ENV!B221</f>
        <v/>
      </c>
      <c r="AO43" s="8" t="str">
        <f>ENV!B222</f>
        <v/>
      </c>
      <c r="AP43" s="8" t="str">
        <f>ENV!B223</f>
        <v/>
      </c>
      <c r="AQ43" s="8" t="str">
        <f>ENV!B224</f>
        <v/>
      </c>
      <c r="AR43" s="8" t="str">
        <f>ENV!B225</f>
        <v/>
      </c>
      <c r="AS43" s="8" t="str">
        <f>ENV!B226</f>
        <v/>
      </c>
      <c r="AT43" s="8" t="str">
        <f>ENV!B227</f>
        <v/>
      </c>
      <c r="AU43" s="8" t="str">
        <f>ENV!B228</f>
        <v/>
      </c>
      <c r="AV43" s="8" t="str">
        <f>ENV!B229</f>
        <v/>
      </c>
      <c r="AW43" s="8" t="str">
        <f>ENV!B230</f>
        <v/>
      </c>
      <c r="AX43" s="8" t="str">
        <f>ENV!B231</f>
        <v/>
      </c>
      <c r="AY43" s="8" t="str">
        <f>ENV!B232</f>
        <v/>
      </c>
      <c r="AZ43" s="8" t="str">
        <f>ENV!B233</f>
        <v/>
      </c>
      <c r="BA43" s="8" t="str">
        <f>ENV!B234</f>
        <v/>
      </c>
      <c r="BB43" s="8" t="str">
        <f>ENV!B235</f>
        <v/>
      </c>
      <c r="BC43" s="8" t="str">
        <f>ENV!B236</f>
        <v/>
      </c>
      <c r="BD43" s="8" t="str">
        <f>ENV!B237</f>
        <v/>
      </c>
      <c r="BE43" s="8" t="str">
        <f>ENV!B238</f>
        <v/>
      </c>
      <c r="BF43" s="8" t="str">
        <f>ENV!B239</f>
        <v/>
      </c>
      <c r="BG43" s="8" t="str">
        <f>ENV!B240</f>
        <v/>
      </c>
      <c r="BH43" s="8" t="str">
        <f>ENV!B241</f>
        <v/>
      </c>
      <c r="BI43" s="8" t="str">
        <f>ENV!B242</f>
        <v/>
      </c>
      <c r="BJ43" s="8" t="str">
        <f>ENV!B243</f>
        <v/>
      </c>
      <c r="BK43" s="8" t="str">
        <f>ENV!B244</f>
        <v/>
      </c>
      <c r="BL43" s="21" t="str">
        <f>ENV!B245</f>
        <v/>
      </c>
      <c r="BM43" s="20" t="str">
        <f>ENV!B246</f>
        <v/>
      </c>
      <c r="BN43" s="8" t="str">
        <f>ENV!B247</f>
        <v/>
      </c>
      <c r="BO43" s="8" t="str">
        <f>ENV!B248</f>
        <v/>
      </c>
      <c r="BP43" s="8" t="str">
        <f>ENV!B249</f>
        <v/>
      </c>
      <c r="BQ43" s="8" t="str">
        <f>ENV!B250</f>
        <v/>
      </c>
      <c r="BR43" s="8" t="str">
        <f>ENV!B251</f>
        <v/>
      </c>
      <c r="BS43" s="8" t="str">
        <f>ENV!B252</f>
        <v/>
      </c>
      <c r="BT43" s="8" t="str">
        <f>ENV!B253</f>
        <v/>
      </c>
      <c r="BU43" s="8" t="str">
        <f>ENV!B254</f>
        <v/>
      </c>
      <c r="BV43" s="8" t="str">
        <f>ENV!B255</f>
        <v/>
      </c>
      <c r="BW43" s="8" t="str">
        <f>ENV!B256</f>
        <v/>
      </c>
      <c r="BX43" s="8" t="str">
        <f>ENV!B257</f>
        <v/>
      </c>
      <c r="BY43" s="8" t="str">
        <f>ENV!B258</f>
        <v/>
      </c>
      <c r="BZ43" s="8" t="str">
        <f>ENV!B259</f>
        <v/>
      </c>
      <c r="CA43" s="8" t="str">
        <f>ENV!B260</f>
        <v/>
      </c>
      <c r="CB43" s="8" t="str">
        <f>ENV!B261</f>
        <v/>
      </c>
      <c r="CC43" s="8" t="str">
        <f>ENV!B262</f>
        <v/>
      </c>
      <c r="CD43" s="8" t="str">
        <f>ENV!B263</f>
        <v/>
      </c>
      <c r="CE43" s="8" t="str">
        <f>ENV!B264</f>
        <v/>
      </c>
      <c r="CF43" s="8" t="str">
        <f>ENV!B265</f>
        <v/>
      </c>
      <c r="CG43" s="8" t="str">
        <f>ENV!B266</f>
        <v/>
      </c>
      <c r="CH43" s="8" t="str">
        <f>ENV!B267</f>
        <v/>
      </c>
      <c r="CI43" s="8" t="str">
        <f>ENV!B268</f>
        <v/>
      </c>
      <c r="CJ43" s="8" t="str">
        <f>ENV!B269</f>
        <v/>
      </c>
      <c r="CK43" s="8" t="str">
        <f>ENV!B270</f>
        <v/>
      </c>
      <c r="CL43" s="8" t="str">
        <f>ENV!B271</f>
        <v/>
      </c>
      <c r="CM43" s="8" t="str">
        <f>ENV!B272</f>
        <v/>
      </c>
      <c r="CN43" s="8" t="str">
        <f>ENV!B273</f>
        <v/>
      </c>
      <c r="CO43" s="8" t="str">
        <f>ENV!B274</f>
        <v/>
      </c>
      <c r="CP43" s="8" t="str">
        <f>ENV!B275</f>
        <v/>
      </c>
      <c r="CQ43" s="60"/>
    </row>
    <row r="44" spans="3:95" ht="9" customHeight="1">
      <c r="C44" s="83" t="s">
        <v>0</v>
      </c>
      <c r="D44" s="84" t="s">
        <v>0</v>
      </c>
      <c r="E44" s="84" t="s">
        <v>0</v>
      </c>
      <c r="F44" s="84" t="s">
        <v>0</v>
      </c>
      <c r="G44" s="84" t="s">
        <v>0</v>
      </c>
      <c r="H44" s="84" t="s">
        <v>0</v>
      </c>
      <c r="I44" s="84" t="s">
        <v>0</v>
      </c>
      <c r="J44" s="84" t="s">
        <v>0</v>
      </c>
      <c r="K44" s="84" t="s">
        <v>0</v>
      </c>
      <c r="L44" s="84" t="s">
        <v>0</v>
      </c>
      <c r="M44" s="84" t="s">
        <v>0</v>
      </c>
      <c r="N44" s="84" t="s">
        <v>0</v>
      </c>
      <c r="O44" s="84" t="s">
        <v>0</v>
      </c>
      <c r="P44" s="84" t="s">
        <v>0</v>
      </c>
      <c r="Q44" s="84" t="s">
        <v>0</v>
      </c>
      <c r="R44" s="84" t="s">
        <v>0</v>
      </c>
      <c r="S44" s="84" t="s">
        <v>0</v>
      </c>
      <c r="T44" s="84" t="s">
        <v>0</v>
      </c>
      <c r="U44" s="84" t="s">
        <v>0</v>
      </c>
      <c r="V44" s="84" t="s">
        <v>0</v>
      </c>
      <c r="W44" s="84" t="s">
        <v>0</v>
      </c>
      <c r="X44" s="84" t="s">
        <v>0</v>
      </c>
      <c r="Y44" s="84" t="s">
        <v>0</v>
      </c>
      <c r="Z44" s="84" t="s">
        <v>0</v>
      </c>
      <c r="AA44" s="84" t="s">
        <v>0</v>
      </c>
      <c r="AB44" s="84" t="s">
        <v>0</v>
      </c>
      <c r="AC44" s="84" t="s">
        <v>0</v>
      </c>
      <c r="AD44" s="84" t="s">
        <v>0</v>
      </c>
      <c r="AE44" s="84" t="s">
        <v>0</v>
      </c>
      <c r="AF44" s="84" t="s">
        <v>0</v>
      </c>
      <c r="AG44" s="86" t="s">
        <v>0</v>
      </c>
      <c r="AH44" s="83" t="s">
        <v>0</v>
      </c>
      <c r="AI44" s="84" t="s">
        <v>0</v>
      </c>
      <c r="AJ44" s="84" t="s">
        <v>0</v>
      </c>
      <c r="AK44" s="84" t="s">
        <v>0</v>
      </c>
      <c r="AL44" s="84" t="s">
        <v>0</v>
      </c>
      <c r="AM44" s="84" t="s">
        <v>0</v>
      </c>
      <c r="AN44" s="84" t="s">
        <v>0</v>
      </c>
      <c r="AO44" s="84" t="s">
        <v>0</v>
      </c>
      <c r="AP44" s="84" t="s">
        <v>0</v>
      </c>
      <c r="AQ44" s="84" t="s">
        <v>0</v>
      </c>
      <c r="AR44" s="84" t="s">
        <v>0</v>
      </c>
      <c r="AS44" s="84" t="s">
        <v>0</v>
      </c>
      <c r="AT44" s="84" t="s">
        <v>0</v>
      </c>
      <c r="AU44" s="84" t="s">
        <v>0</v>
      </c>
      <c r="AV44" s="84" t="s">
        <v>0</v>
      </c>
      <c r="AW44" s="84" t="s">
        <v>0</v>
      </c>
      <c r="AX44" s="84" t="s">
        <v>0</v>
      </c>
      <c r="AY44" s="84" t="s">
        <v>0</v>
      </c>
      <c r="AZ44" s="84" t="s">
        <v>0</v>
      </c>
      <c r="BA44" s="84" t="s">
        <v>0</v>
      </c>
      <c r="BB44" s="84" t="s">
        <v>0</v>
      </c>
      <c r="BC44" s="84" t="s">
        <v>0</v>
      </c>
      <c r="BD44" s="84" t="s">
        <v>0</v>
      </c>
      <c r="BE44" s="84" t="s">
        <v>0</v>
      </c>
      <c r="BF44" s="84" t="s">
        <v>0</v>
      </c>
      <c r="BG44" s="84" t="s">
        <v>0</v>
      </c>
      <c r="BH44" s="84" t="s">
        <v>0</v>
      </c>
      <c r="BI44" s="84" t="s">
        <v>0</v>
      </c>
      <c r="BJ44" s="84" t="s">
        <v>0</v>
      </c>
      <c r="BK44" s="84" t="s">
        <v>0</v>
      </c>
      <c r="BL44" s="86" t="s">
        <v>0</v>
      </c>
      <c r="BM44" s="83" t="s">
        <v>0</v>
      </c>
      <c r="BN44" s="84" t="s">
        <v>0</v>
      </c>
      <c r="BO44" s="84" t="s">
        <v>0</v>
      </c>
      <c r="BP44" s="84" t="s">
        <v>0</v>
      </c>
      <c r="BQ44" s="84" t="s">
        <v>0</v>
      </c>
      <c r="BR44" s="84" t="s">
        <v>0</v>
      </c>
      <c r="BS44" s="84" t="s">
        <v>0</v>
      </c>
      <c r="BT44" s="84" t="s">
        <v>0</v>
      </c>
      <c r="BU44" s="84" t="s">
        <v>0</v>
      </c>
      <c r="BV44" s="84" t="s">
        <v>0</v>
      </c>
      <c r="BW44" s="84" t="s">
        <v>0</v>
      </c>
      <c r="BX44" s="84" t="s">
        <v>0</v>
      </c>
      <c r="BY44" s="84" t="s">
        <v>0</v>
      </c>
      <c r="BZ44" s="84" t="s">
        <v>0</v>
      </c>
      <c r="CA44" s="84" t="s">
        <v>0</v>
      </c>
      <c r="CB44" s="84" t="s">
        <v>0</v>
      </c>
      <c r="CC44" s="84" t="s">
        <v>0</v>
      </c>
      <c r="CD44" s="84" t="s">
        <v>0</v>
      </c>
      <c r="CE44" s="84" t="s">
        <v>0</v>
      </c>
      <c r="CF44" s="84" t="s">
        <v>0</v>
      </c>
      <c r="CG44" s="84" t="s">
        <v>0</v>
      </c>
      <c r="CH44" s="84" t="s">
        <v>0</v>
      </c>
      <c r="CI44" s="84" t="s">
        <v>0</v>
      </c>
      <c r="CJ44" s="84" t="s">
        <v>0</v>
      </c>
      <c r="CK44" s="84" t="s">
        <v>0</v>
      </c>
      <c r="CL44" s="84" t="s">
        <v>0</v>
      </c>
      <c r="CM44" s="84" t="s">
        <v>0</v>
      </c>
      <c r="CN44" s="84" t="s">
        <v>0</v>
      </c>
      <c r="CO44" s="84" t="s">
        <v>0</v>
      </c>
      <c r="CP44" s="84" t="s">
        <v>0</v>
      </c>
      <c r="CQ44" s="69"/>
    </row>
    <row r="45" spans="3:95" ht="17.25" customHeight="1">
      <c r="C45" s="89" t="str">
        <f>ENV!C184</f>
        <v/>
      </c>
      <c r="D45" s="90" t="str">
        <f>ENV!C185</f>
        <v/>
      </c>
      <c r="E45" s="90" t="str">
        <f>ENV!C186</f>
        <v/>
      </c>
      <c r="F45" s="90" t="str">
        <f>ENV!C187</f>
        <v/>
      </c>
      <c r="G45" s="90" t="str">
        <f>ENV!C188</f>
        <v/>
      </c>
      <c r="H45" s="90" t="str">
        <f>ENV!C189</f>
        <v/>
      </c>
      <c r="I45" s="90" t="str">
        <f>ENV!C190</f>
        <v/>
      </c>
      <c r="J45" s="90" t="str">
        <f>ENV!C191</f>
        <v/>
      </c>
      <c r="K45" s="90" t="str">
        <f>ENV!C192</f>
        <v/>
      </c>
      <c r="L45" s="90" t="str">
        <f>ENV!C193</f>
        <v/>
      </c>
      <c r="M45" s="90" t="str">
        <f>ENV!C194</f>
        <v/>
      </c>
      <c r="N45" s="90" t="str">
        <f>ENV!C195</f>
        <v/>
      </c>
      <c r="O45" s="90" t="str">
        <f>ENV!C196</f>
        <v/>
      </c>
      <c r="P45" s="90" t="str">
        <f>ENV!C197</f>
        <v/>
      </c>
      <c r="Q45" s="90" t="str">
        <f>ENV!C198</f>
        <v/>
      </c>
      <c r="R45" s="90" t="str">
        <f>ENV!C199</f>
        <v/>
      </c>
      <c r="S45" s="90" t="str">
        <f>ENV!C200</f>
        <v/>
      </c>
      <c r="T45" s="90" t="str">
        <f>ENV!C201</f>
        <v/>
      </c>
      <c r="U45" s="90" t="str">
        <f>ENV!C202</f>
        <v/>
      </c>
      <c r="V45" s="90" t="str">
        <f>ENV!C203</f>
        <v/>
      </c>
      <c r="W45" s="90" t="str">
        <f>ENV!C204</f>
        <v/>
      </c>
      <c r="X45" s="90" t="str">
        <f>ENV!C205</f>
        <v/>
      </c>
      <c r="Y45" s="90" t="str">
        <f>ENV!C206</f>
        <v/>
      </c>
      <c r="Z45" s="90" t="str">
        <f>ENV!C207</f>
        <v/>
      </c>
      <c r="AA45" s="90" t="str">
        <f>ENV!C208</f>
        <v/>
      </c>
      <c r="AB45" s="90" t="str">
        <f>ENV!C209</f>
        <v/>
      </c>
      <c r="AC45" s="90" t="str">
        <f>ENV!C210</f>
        <v/>
      </c>
      <c r="AD45" s="90" t="str">
        <f>ENV!C211</f>
        <v/>
      </c>
      <c r="AE45" s="90" t="str">
        <f>ENV!C212</f>
        <v/>
      </c>
      <c r="AF45" s="90" t="str">
        <f>ENV!C213</f>
        <v/>
      </c>
      <c r="AG45" s="90" t="str">
        <f>ENV!C214</f>
        <v/>
      </c>
      <c r="AH45" s="89" t="str">
        <f>ENV!C215</f>
        <v/>
      </c>
      <c r="AI45" s="91" t="str">
        <f>ENV!C216</f>
        <v/>
      </c>
      <c r="AJ45" s="91" t="str">
        <f>ENV!C217</f>
        <v/>
      </c>
      <c r="AK45" s="91" t="str">
        <f>ENV!C218</f>
        <v/>
      </c>
      <c r="AL45" s="91" t="str">
        <f>ENV!C219</f>
        <v/>
      </c>
      <c r="AM45" s="91" t="str">
        <f>ENV!C220</f>
        <v/>
      </c>
      <c r="AN45" s="91" t="str">
        <f>ENV!C221</f>
        <v/>
      </c>
      <c r="AO45" s="91" t="str">
        <f>ENV!C222</f>
        <v/>
      </c>
      <c r="AP45" s="91" t="str">
        <f>ENV!C223</f>
        <v/>
      </c>
      <c r="AQ45" s="91" t="str">
        <f>ENV!C224</f>
        <v/>
      </c>
      <c r="AR45" s="91" t="str">
        <f>ENV!C225</f>
        <v/>
      </c>
      <c r="AS45" s="91" t="str">
        <f>ENV!C226</f>
        <v/>
      </c>
      <c r="AT45" s="91" t="str">
        <f>ENV!C227</f>
        <v/>
      </c>
      <c r="AU45" s="91" t="str">
        <f>ENV!C228</f>
        <v/>
      </c>
      <c r="AV45" s="91" t="str">
        <f>ENV!C229</f>
        <v/>
      </c>
      <c r="AW45" s="91" t="str">
        <f>ENV!C230</f>
        <v/>
      </c>
      <c r="AX45" s="91" t="str">
        <f>ENV!C231</f>
        <v/>
      </c>
      <c r="AY45" s="91" t="str">
        <f>ENV!C232</f>
        <v/>
      </c>
      <c r="AZ45" s="91" t="str">
        <f>ENV!C233</f>
        <v/>
      </c>
      <c r="BA45" s="91" t="str">
        <f>ENV!C234</f>
        <v/>
      </c>
      <c r="BB45" s="91" t="str">
        <f>ENV!C235</f>
        <v/>
      </c>
      <c r="BC45" s="91" t="str">
        <f>ENV!C236</f>
        <v/>
      </c>
      <c r="BD45" s="91" t="str">
        <f>ENV!C237</f>
        <v/>
      </c>
      <c r="BE45" s="91" t="str">
        <f>ENV!C238</f>
        <v/>
      </c>
      <c r="BF45" s="91" t="str">
        <f>ENV!C239</f>
        <v/>
      </c>
      <c r="BG45" s="91" t="str">
        <f>ENV!C240</f>
        <v/>
      </c>
      <c r="BH45" s="91" t="str">
        <f>ENV!C241</f>
        <v/>
      </c>
      <c r="BI45" s="91" t="str">
        <f>ENV!C242</f>
        <v/>
      </c>
      <c r="BJ45" s="91" t="str">
        <f>ENV!C243</f>
        <v/>
      </c>
      <c r="BK45" s="91" t="str">
        <f>ENV!C244</f>
        <v/>
      </c>
      <c r="BL45" s="96" t="str">
        <f>ENV!C245</f>
        <v/>
      </c>
      <c r="BM45" s="89" t="str">
        <f>ENV!C246</f>
        <v/>
      </c>
      <c r="BN45" s="91" t="str">
        <f>ENV!C247</f>
        <v/>
      </c>
      <c r="BO45" s="91" t="str">
        <f>ENV!C248</f>
        <v/>
      </c>
      <c r="BP45" s="91" t="str">
        <f>ENV!C249</f>
        <v/>
      </c>
      <c r="BQ45" s="91" t="str">
        <f>ENV!C250</f>
        <v/>
      </c>
      <c r="BR45" s="91" t="str">
        <f>ENV!C251</f>
        <v/>
      </c>
      <c r="BS45" s="91" t="str">
        <f>ENV!C252</f>
        <v/>
      </c>
      <c r="BT45" s="91" t="str">
        <f>ENV!C253</f>
        <v/>
      </c>
      <c r="BU45" s="91" t="str">
        <f>ENV!C254</f>
        <v/>
      </c>
      <c r="BV45" s="91" t="str">
        <f>ENV!C255</f>
        <v/>
      </c>
      <c r="BW45" s="91" t="str">
        <f>ENV!C256</f>
        <v/>
      </c>
      <c r="BX45" s="91" t="str">
        <f>ENV!C257</f>
        <v/>
      </c>
      <c r="BY45" s="91" t="str">
        <f>ENV!C258</f>
        <v/>
      </c>
      <c r="BZ45" s="91" t="str">
        <f>ENV!C259</f>
        <v/>
      </c>
      <c r="CA45" s="91" t="str">
        <f>ENV!C260</f>
        <v/>
      </c>
      <c r="CB45" s="91" t="str">
        <f>ENV!C261</f>
        <v/>
      </c>
      <c r="CC45" s="91" t="str">
        <f>ENV!C262</f>
        <v/>
      </c>
      <c r="CD45" s="91" t="str">
        <f>ENV!C263</f>
        <v/>
      </c>
      <c r="CE45" s="91" t="str">
        <f>ENV!C264</f>
        <v/>
      </c>
      <c r="CF45" s="91" t="str">
        <f>ENV!C265</f>
        <v/>
      </c>
      <c r="CG45" s="91" t="str">
        <f>ENV!C266</f>
        <v/>
      </c>
      <c r="CH45" s="91" t="str">
        <f>ENV!C267</f>
        <v/>
      </c>
      <c r="CI45" s="91" t="str">
        <f>ENV!C268</f>
        <v/>
      </c>
      <c r="CJ45" s="91" t="str">
        <f>ENV!C269</f>
        <v/>
      </c>
      <c r="CK45" s="91" t="str">
        <f>ENV!C270</f>
        <v/>
      </c>
      <c r="CL45" s="91" t="str">
        <f>ENV!C271</f>
        <v/>
      </c>
      <c r="CM45" s="91" t="str">
        <f>ENV!C272</f>
        <v/>
      </c>
      <c r="CN45" s="91" t="str">
        <f>ENV!C273</f>
        <v/>
      </c>
      <c r="CO45" s="91" t="str">
        <f>ENV!C274</f>
        <v/>
      </c>
      <c r="CP45" s="91" t="str">
        <f>ENV!C275</f>
        <v/>
      </c>
      <c r="CQ45" s="98"/>
    </row>
    <row r="46" spans="3:95" ht="5.25" customHeight="1">
      <c r="C46" s="1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19"/>
      <c r="AH46" s="18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19"/>
      <c r="BM46" s="18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68"/>
    </row>
    <row r="47" spans="3:95" ht="5.25" customHeight="1">
      <c r="C47" s="2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25"/>
      <c r="AH47" s="24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25"/>
      <c r="BM47" s="24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64"/>
    </row>
    <row r="48" spans="3:95" ht="5.25" customHeight="1">
      <c r="C48" s="24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25"/>
      <c r="AH48" s="24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25"/>
      <c r="BM48" s="24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64"/>
    </row>
    <row r="49" spans="3:95" ht="5.25" customHeight="1">
      <c r="C49" s="24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25"/>
      <c r="AH49" s="24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25"/>
      <c r="BM49" s="24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64"/>
    </row>
    <row r="50" spans="3:95" ht="5.25" customHeight="1">
      <c r="C50" s="24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25"/>
      <c r="AH50" s="24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25"/>
      <c r="BM50" s="24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64"/>
    </row>
    <row r="51" spans="3:95" ht="5.25" customHeight="1">
      <c r="C51" s="24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25"/>
      <c r="AH51" s="24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25"/>
      <c r="BM51" s="24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64"/>
    </row>
    <row r="52" spans="3:95" ht="5.25" customHeight="1">
      <c r="C52" s="24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25"/>
      <c r="AH52" s="24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25"/>
      <c r="BM52" s="24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64"/>
    </row>
    <row r="53" spans="3:95" ht="5.25" customHeight="1">
      <c r="C53" s="2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30"/>
      <c r="AH53" s="26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30"/>
      <c r="BM53" s="26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67"/>
    </row>
    <row r="54" spans="3:95" ht="2.25" customHeight="1"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</row>
    <row r="55" spans="3:95" ht="17.25" customHeight="1">
      <c r="C55" s="54">
        <v>10</v>
      </c>
      <c r="D55" s="55" t="s">
        <v>16</v>
      </c>
      <c r="E55" s="55"/>
      <c r="F55" s="156" t="s">
        <v>1</v>
      </c>
      <c r="G55" s="156"/>
      <c r="H55" s="156"/>
      <c r="I55" s="156">
        <f>NOTE!Z13</f>
        <v>0</v>
      </c>
      <c r="J55" s="156"/>
      <c r="K55" s="156"/>
      <c r="L55" s="156"/>
      <c r="M55" s="37" t="s">
        <v>34</v>
      </c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8"/>
      <c r="AH55" s="54">
        <v>11</v>
      </c>
      <c r="AI55" s="55" t="s">
        <v>16</v>
      </c>
      <c r="AJ55" s="55"/>
      <c r="AK55" s="156" t="s">
        <v>1</v>
      </c>
      <c r="AL55" s="156"/>
      <c r="AM55" s="156"/>
      <c r="AN55" s="156">
        <f>NOTE!Z14</f>
        <v>0</v>
      </c>
      <c r="AO55" s="156"/>
      <c r="AP55" s="156"/>
      <c r="AQ55" s="156"/>
      <c r="AR55" s="37" t="s">
        <v>34</v>
      </c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8"/>
      <c r="BM55" s="54">
        <v>12</v>
      </c>
      <c r="BN55" s="55" t="s">
        <v>16</v>
      </c>
      <c r="BO55" s="55"/>
      <c r="BP55" s="156" t="s">
        <v>1</v>
      </c>
      <c r="BQ55" s="156"/>
      <c r="BR55" s="156"/>
      <c r="BS55" s="156">
        <f>NOTE!Z15</f>
        <v>0</v>
      </c>
      <c r="BT55" s="156"/>
      <c r="BU55" s="156"/>
      <c r="BV55" s="156"/>
      <c r="BW55" s="37" t="s">
        <v>34</v>
      </c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8"/>
    </row>
    <row r="56" spans="3:95" ht="11.25" customHeight="1">
      <c r="C56" s="70"/>
      <c r="D56" s="72"/>
      <c r="E56" s="72"/>
      <c r="F56" s="72"/>
      <c r="G56" s="72"/>
      <c r="H56" s="72"/>
      <c r="I56" s="72"/>
      <c r="J56" s="119"/>
      <c r="K56" s="72"/>
      <c r="L56" s="71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4"/>
      <c r="AH56" s="70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60"/>
      <c r="BM56" s="70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4"/>
    </row>
    <row r="57" spans="3:95" ht="12" customHeight="1">
      <c r="C57" s="20">
        <v>1</v>
      </c>
      <c r="D57" s="8">
        <v>2</v>
      </c>
      <c r="E57" s="8">
        <v>3</v>
      </c>
      <c r="F57" s="8">
        <v>4</v>
      </c>
      <c r="G57" s="8">
        <v>5</v>
      </c>
      <c r="H57" s="8">
        <v>6</v>
      </c>
      <c r="I57" s="8">
        <v>7</v>
      </c>
      <c r="J57" s="8">
        <v>8</v>
      </c>
      <c r="K57" s="8">
        <v>9</v>
      </c>
      <c r="L57" s="12">
        <v>10</v>
      </c>
      <c r="M57" s="8">
        <v>11</v>
      </c>
      <c r="N57" s="8">
        <v>12</v>
      </c>
      <c r="O57" s="8">
        <v>13</v>
      </c>
      <c r="P57" s="8">
        <v>14</v>
      </c>
      <c r="Q57" s="8">
        <v>15</v>
      </c>
      <c r="R57" s="8">
        <v>16</v>
      </c>
      <c r="S57" s="8">
        <v>17</v>
      </c>
      <c r="T57" s="8">
        <v>18</v>
      </c>
      <c r="U57" s="8">
        <v>19</v>
      </c>
      <c r="V57" s="8">
        <v>20</v>
      </c>
      <c r="W57" s="8">
        <v>21</v>
      </c>
      <c r="X57" s="8">
        <v>22</v>
      </c>
      <c r="Y57" s="8">
        <v>23</v>
      </c>
      <c r="Z57" s="8">
        <v>24</v>
      </c>
      <c r="AA57" s="8">
        <v>25</v>
      </c>
      <c r="AB57" s="8">
        <v>26</v>
      </c>
      <c r="AC57" s="8">
        <v>27</v>
      </c>
      <c r="AD57" s="8">
        <v>28</v>
      </c>
      <c r="AE57" s="8">
        <v>29</v>
      </c>
      <c r="AF57" s="8">
        <v>30</v>
      </c>
      <c r="AG57" s="21">
        <v>31</v>
      </c>
      <c r="AH57" s="20">
        <v>1</v>
      </c>
      <c r="AI57" s="8">
        <v>2</v>
      </c>
      <c r="AJ57" s="107">
        <v>3</v>
      </c>
      <c r="AK57" s="8">
        <v>4</v>
      </c>
      <c r="AL57" s="8">
        <v>5</v>
      </c>
      <c r="AM57" s="8">
        <v>6</v>
      </c>
      <c r="AN57" s="8">
        <v>7</v>
      </c>
      <c r="AO57" s="8">
        <v>8</v>
      </c>
      <c r="AP57" s="8">
        <v>9</v>
      </c>
      <c r="AQ57" s="8">
        <v>10</v>
      </c>
      <c r="AR57" s="8">
        <v>11</v>
      </c>
      <c r="AS57" s="8">
        <v>12</v>
      </c>
      <c r="AT57" s="8">
        <v>13</v>
      </c>
      <c r="AU57" s="8">
        <v>14</v>
      </c>
      <c r="AV57" s="8">
        <v>15</v>
      </c>
      <c r="AW57" s="8">
        <v>16</v>
      </c>
      <c r="AX57" s="8">
        <v>17</v>
      </c>
      <c r="AY57" s="8">
        <v>18</v>
      </c>
      <c r="AZ57" s="8">
        <v>19</v>
      </c>
      <c r="BA57" s="8">
        <v>20</v>
      </c>
      <c r="BB57" s="8">
        <v>21</v>
      </c>
      <c r="BC57" s="8">
        <v>22</v>
      </c>
      <c r="BD57" s="107">
        <v>23</v>
      </c>
      <c r="BE57" s="8">
        <v>24</v>
      </c>
      <c r="BF57" s="8">
        <v>25</v>
      </c>
      <c r="BG57" s="8">
        <v>26</v>
      </c>
      <c r="BH57" s="8">
        <v>27</v>
      </c>
      <c r="BI57" s="8">
        <v>28</v>
      </c>
      <c r="BJ57" s="8">
        <v>29</v>
      </c>
      <c r="BK57" s="8">
        <v>30</v>
      </c>
      <c r="BL57" s="60"/>
      <c r="BM57" s="20">
        <v>1</v>
      </c>
      <c r="BN57" s="8">
        <v>2</v>
      </c>
      <c r="BO57" s="8">
        <v>3</v>
      </c>
      <c r="BP57" s="8">
        <v>4</v>
      </c>
      <c r="BQ57" s="8">
        <v>5</v>
      </c>
      <c r="BR57" s="8">
        <v>6</v>
      </c>
      <c r="BS57" s="8">
        <v>7</v>
      </c>
      <c r="BT57" s="8">
        <v>8</v>
      </c>
      <c r="BU57" s="8">
        <v>9</v>
      </c>
      <c r="BV57" s="8">
        <v>10</v>
      </c>
      <c r="BW57" s="8">
        <v>11</v>
      </c>
      <c r="BX57" s="8">
        <v>12</v>
      </c>
      <c r="BY57" s="8">
        <v>13</v>
      </c>
      <c r="BZ57" s="8">
        <v>14</v>
      </c>
      <c r="CA57" s="8">
        <v>15</v>
      </c>
      <c r="CB57" s="8">
        <v>16</v>
      </c>
      <c r="CC57" s="8">
        <v>17</v>
      </c>
      <c r="CD57" s="8">
        <v>18</v>
      </c>
      <c r="CE57" s="8">
        <v>19</v>
      </c>
      <c r="CF57" s="8">
        <v>20</v>
      </c>
      <c r="CG57" s="8">
        <v>21</v>
      </c>
      <c r="CH57" s="8">
        <v>22</v>
      </c>
      <c r="CI57" s="8">
        <v>23</v>
      </c>
      <c r="CJ57" s="8">
        <v>24</v>
      </c>
      <c r="CK57" s="8">
        <v>25</v>
      </c>
      <c r="CL57" s="8">
        <v>26</v>
      </c>
      <c r="CM57" s="8">
        <v>27</v>
      </c>
      <c r="CN57" s="8">
        <v>28</v>
      </c>
      <c r="CO57" s="8">
        <v>29</v>
      </c>
      <c r="CP57" s="8">
        <v>30</v>
      </c>
      <c r="CQ57" s="21">
        <v>31</v>
      </c>
    </row>
    <row r="58" spans="3:95" ht="12" customHeight="1">
      <c r="C58" s="75" t="str">
        <f>TEXT($C$2&amp;"/"&amp;$C55&amp;"/"&amp;C57,"aaa")</f>
        <v>木</v>
      </c>
      <c r="D58" s="77" t="str">
        <f t="shared" ref="D58:AG58" si="9">TEXT($C$2&amp;"/"&amp;$C55&amp;"/"&amp;D57,"aaa")</f>
        <v>金</v>
      </c>
      <c r="E58" s="77" t="str">
        <f t="shared" si="9"/>
        <v>土</v>
      </c>
      <c r="F58" s="77" t="str">
        <f t="shared" si="9"/>
        <v>日</v>
      </c>
      <c r="G58" s="77" t="str">
        <f t="shared" si="9"/>
        <v>月</v>
      </c>
      <c r="H58" s="77" t="str">
        <f t="shared" si="9"/>
        <v>火</v>
      </c>
      <c r="I58" s="77" t="str">
        <f t="shared" si="9"/>
        <v>水</v>
      </c>
      <c r="J58" s="77" t="str">
        <f t="shared" si="9"/>
        <v>木</v>
      </c>
      <c r="K58" s="77" t="str">
        <f t="shared" si="9"/>
        <v>金</v>
      </c>
      <c r="L58" s="76" t="str">
        <f t="shared" si="9"/>
        <v>土</v>
      </c>
      <c r="M58" s="77" t="str">
        <f t="shared" si="9"/>
        <v>日</v>
      </c>
      <c r="N58" s="77" t="str">
        <f t="shared" si="9"/>
        <v>月</v>
      </c>
      <c r="O58" s="77" t="str">
        <f t="shared" si="9"/>
        <v>火</v>
      </c>
      <c r="P58" s="77" t="str">
        <f t="shared" si="9"/>
        <v>水</v>
      </c>
      <c r="Q58" s="77" t="str">
        <f t="shared" si="9"/>
        <v>木</v>
      </c>
      <c r="R58" s="77" t="str">
        <f t="shared" si="9"/>
        <v>金</v>
      </c>
      <c r="S58" s="77" t="str">
        <f t="shared" si="9"/>
        <v>土</v>
      </c>
      <c r="T58" s="77" t="str">
        <f t="shared" si="9"/>
        <v>日</v>
      </c>
      <c r="U58" s="77" t="str">
        <f t="shared" si="9"/>
        <v>月</v>
      </c>
      <c r="V58" s="77" t="str">
        <f t="shared" si="9"/>
        <v>火</v>
      </c>
      <c r="W58" s="77" t="str">
        <f t="shared" si="9"/>
        <v>水</v>
      </c>
      <c r="X58" s="77" t="str">
        <f t="shared" si="9"/>
        <v>木</v>
      </c>
      <c r="Y58" s="77" t="str">
        <f t="shared" si="9"/>
        <v>金</v>
      </c>
      <c r="Z58" s="77" t="str">
        <f t="shared" si="9"/>
        <v>土</v>
      </c>
      <c r="AA58" s="77" t="str">
        <f t="shared" si="9"/>
        <v>日</v>
      </c>
      <c r="AB58" s="77" t="str">
        <f t="shared" si="9"/>
        <v>月</v>
      </c>
      <c r="AC58" s="77" t="str">
        <f t="shared" si="9"/>
        <v>火</v>
      </c>
      <c r="AD58" s="77" t="str">
        <f t="shared" si="9"/>
        <v>水</v>
      </c>
      <c r="AE58" s="77" t="str">
        <f t="shared" si="9"/>
        <v>木</v>
      </c>
      <c r="AF58" s="77" t="str">
        <f t="shared" si="9"/>
        <v>金</v>
      </c>
      <c r="AG58" s="79" t="str">
        <f t="shared" si="9"/>
        <v>土</v>
      </c>
      <c r="AH58" s="75" t="str">
        <f>TEXT($C$2&amp;"/"&amp;$AH55&amp;"/"&amp;AH57,"aaa")</f>
        <v>日</v>
      </c>
      <c r="AI58" s="77" t="str">
        <f t="shared" ref="AI58:BK58" si="10">TEXT($C$2&amp;"/"&amp;$AH55&amp;"/"&amp;AI57,"aaa")</f>
        <v>月</v>
      </c>
      <c r="AJ58" s="108" t="str">
        <f t="shared" si="10"/>
        <v>火</v>
      </c>
      <c r="AK58" s="77" t="str">
        <f t="shared" si="10"/>
        <v>水</v>
      </c>
      <c r="AL58" s="77" t="str">
        <f t="shared" si="10"/>
        <v>木</v>
      </c>
      <c r="AM58" s="77" t="str">
        <f t="shared" si="10"/>
        <v>金</v>
      </c>
      <c r="AN58" s="77" t="str">
        <f t="shared" si="10"/>
        <v>土</v>
      </c>
      <c r="AO58" s="77" t="str">
        <f t="shared" si="10"/>
        <v>日</v>
      </c>
      <c r="AP58" s="77" t="str">
        <f t="shared" si="10"/>
        <v>月</v>
      </c>
      <c r="AQ58" s="77" t="str">
        <f t="shared" si="10"/>
        <v>火</v>
      </c>
      <c r="AR58" s="77" t="str">
        <f t="shared" si="10"/>
        <v>水</v>
      </c>
      <c r="AS58" s="77" t="str">
        <f t="shared" si="10"/>
        <v>木</v>
      </c>
      <c r="AT58" s="77" t="str">
        <f t="shared" si="10"/>
        <v>金</v>
      </c>
      <c r="AU58" s="77" t="str">
        <f t="shared" si="10"/>
        <v>土</v>
      </c>
      <c r="AV58" s="77" t="str">
        <f t="shared" si="10"/>
        <v>日</v>
      </c>
      <c r="AW58" s="77" t="str">
        <f t="shared" si="10"/>
        <v>月</v>
      </c>
      <c r="AX58" s="77" t="str">
        <f t="shared" si="10"/>
        <v>火</v>
      </c>
      <c r="AY58" s="77" t="str">
        <f t="shared" si="10"/>
        <v>水</v>
      </c>
      <c r="AZ58" s="77" t="str">
        <f t="shared" si="10"/>
        <v>木</v>
      </c>
      <c r="BA58" s="77" t="str">
        <f t="shared" si="10"/>
        <v>金</v>
      </c>
      <c r="BB58" s="77" t="str">
        <f t="shared" si="10"/>
        <v>土</v>
      </c>
      <c r="BC58" s="77" t="str">
        <f t="shared" si="10"/>
        <v>日</v>
      </c>
      <c r="BD58" s="108" t="str">
        <f t="shared" si="10"/>
        <v>月</v>
      </c>
      <c r="BE58" s="77" t="str">
        <f t="shared" si="10"/>
        <v>火</v>
      </c>
      <c r="BF58" s="77" t="str">
        <f t="shared" si="10"/>
        <v>水</v>
      </c>
      <c r="BG58" s="77" t="str">
        <f t="shared" si="10"/>
        <v>木</v>
      </c>
      <c r="BH58" s="77" t="str">
        <f t="shared" si="10"/>
        <v>金</v>
      </c>
      <c r="BI58" s="77" t="str">
        <f t="shared" si="10"/>
        <v>土</v>
      </c>
      <c r="BJ58" s="77" t="str">
        <f t="shared" si="10"/>
        <v>日</v>
      </c>
      <c r="BK58" s="77" t="str">
        <f t="shared" si="10"/>
        <v>月</v>
      </c>
      <c r="BL58" s="64"/>
      <c r="BM58" s="75" t="str">
        <f>TEXT($C$2&amp;"/"&amp;$BM55&amp;"/"&amp;BM57,"aaa")</f>
        <v>火</v>
      </c>
      <c r="BN58" s="77" t="str">
        <f t="shared" ref="BN58:CQ58" si="11">TEXT($C$2&amp;"/"&amp;$BM55&amp;"/"&amp;BN57,"aaa")</f>
        <v>水</v>
      </c>
      <c r="BO58" s="77" t="str">
        <f t="shared" si="11"/>
        <v>木</v>
      </c>
      <c r="BP58" s="77" t="str">
        <f t="shared" si="11"/>
        <v>金</v>
      </c>
      <c r="BQ58" s="77" t="str">
        <f t="shared" si="11"/>
        <v>土</v>
      </c>
      <c r="BR58" s="77" t="str">
        <f t="shared" si="11"/>
        <v>日</v>
      </c>
      <c r="BS58" s="77" t="str">
        <f t="shared" si="11"/>
        <v>月</v>
      </c>
      <c r="BT58" s="77" t="str">
        <f t="shared" si="11"/>
        <v>火</v>
      </c>
      <c r="BU58" s="77" t="str">
        <f t="shared" si="11"/>
        <v>水</v>
      </c>
      <c r="BV58" s="77" t="str">
        <f t="shared" si="11"/>
        <v>木</v>
      </c>
      <c r="BW58" s="77" t="str">
        <f t="shared" si="11"/>
        <v>金</v>
      </c>
      <c r="BX58" s="77" t="str">
        <f t="shared" si="11"/>
        <v>土</v>
      </c>
      <c r="BY58" s="77" t="str">
        <f t="shared" si="11"/>
        <v>日</v>
      </c>
      <c r="BZ58" s="77" t="str">
        <f t="shared" si="11"/>
        <v>月</v>
      </c>
      <c r="CA58" s="77" t="str">
        <f t="shared" si="11"/>
        <v>火</v>
      </c>
      <c r="CB58" s="77" t="str">
        <f t="shared" si="11"/>
        <v>水</v>
      </c>
      <c r="CC58" s="77" t="str">
        <f t="shared" si="11"/>
        <v>木</v>
      </c>
      <c r="CD58" s="77" t="str">
        <f t="shared" si="11"/>
        <v>金</v>
      </c>
      <c r="CE58" s="77" t="str">
        <f t="shared" si="11"/>
        <v>土</v>
      </c>
      <c r="CF58" s="77" t="str">
        <f t="shared" si="11"/>
        <v>日</v>
      </c>
      <c r="CG58" s="77" t="str">
        <f t="shared" si="11"/>
        <v>月</v>
      </c>
      <c r="CH58" s="77" t="str">
        <f t="shared" si="11"/>
        <v>火</v>
      </c>
      <c r="CI58" s="77" t="str">
        <f t="shared" si="11"/>
        <v>水</v>
      </c>
      <c r="CJ58" s="77" t="str">
        <f t="shared" si="11"/>
        <v>木</v>
      </c>
      <c r="CK58" s="77" t="str">
        <f t="shared" si="11"/>
        <v>金</v>
      </c>
      <c r="CL58" s="77" t="str">
        <f t="shared" si="11"/>
        <v>土</v>
      </c>
      <c r="CM58" s="77" t="str">
        <f t="shared" si="11"/>
        <v>日</v>
      </c>
      <c r="CN58" s="77" t="str">
        <f t="shared" si="11"/>
        <v>月</v>
      </c>
      <c r="CO58" s="77" t="str">
        <f t="shared" si="11"/>
        <v>火</v>
      </c>
      <c r="CP58" s="77" t="str">
        <f t="shared" si="11"/>
        <v>水</v>
      </c>
      <c r="CQ58" s="79" t="str">
        <f t="shared" si="11"/>
        <v>木</v>
      </c>
    </row>
    <row r="59" spans="3:95" ht="12" customHeight="1">
      <c r="C59" s="22" t="str">
        <f>ENV!A276</f>
        <v/>
      </c>
      <c r="D59" s="9" t="str">
        <f>ENV!A277</f>
        <v/>
      </c>
      <c r="E59" s="9" t="str">
        <f>ENV!A278</f>
        <v/>
      </c>
      <c r="F59" s="9" t="str">
        <f>ENV!A279</f>
        <v/>
      </c>
      <c r="G59" s="9" t="str">
        <f>ENV!A280</f>
        <v/>
      </c>
      <c r="H59" s="9" t="str">
        <f>ENV!A281</f>
        <v/>
      </c>
      <c r="I59" s="9" t="str">
        <f>ENV!A282</f>
        <v/>
      </c>
      <c r="J59" s="9" t="str">
        <f>ENV!A283</f>
        <v/>
      </c>
      <c r="K59" s="9" t="str">
        <f>ENV!A284</f>
        <v/>
      </c>
      <c r="L59" s="13" t="str">
        <f>ENV!A285</f>
        <v/>
      </c>
      <c r="M59" s="9" t="str">
        <f>ENV!A286</f>
        <v/>
      </c>
      <c r="N59" s="9" t="str">
        <f>ENV!A287</f>
        <v/>
      </c>
      <c r="O59" s="9" t="str">
        <f>ENV!A288</f>
        <v/>
      </c>
      <c r="P59" s="9" t="str">
        <f>ENV!A289</f>
        <v/>
      </c>
      <c r="Q59" s="9" t="str">
        <f>ENV!A290</f>
        <v/>
      </c>
      <c r="R59" s="9" t="str">
        <f>ENV!A291</f>
        <v/>
      </c>
      <c r="S59" s="9" t="str">
        <f>ENV!A292</f>
        <v/>
      </c>
      <c r="T59" s="9" t="str">
        <f>ENV!A293</f>
        <v/>
      </c>
      <c r="U59" s="9" t="str">
        <f>ENV!A294</f>
        <v/>
      </c>
      <c r="V59" s="9" t="str">
        <f>ENV!A295</f>
        <v/>
      </c>
      <c r="W59" s="9" t="str">
        <f>ENV!A296</f>
        <v/>
      </c>
      <c r="X59" s="9" t="str">
        <f>ENV!A297</f>
        <v/>
      </c>
      <c r="Y59" s="9" t="str">
        <f>ENV!A298</f>
        <v/>
      </c>
      <c r="Z59" s="9" t="str">
        <f>ENV!A299</f>
        <v/>
      </c>
      <c r="AA59" s="9" t="str">
        <f>ENV!A300</f>
        <v/>
      </c>
      <c r="AB59" s="9" t="str">
        <f>ENV!A301</f>
        <v/>
      </c>
      <c r="AC59" s="9" t="str">
        <f>ENV!A302</f>
        <v/>
      </c>
      <c r="AD59" s="9" t="str">
        <f>ENV!A303</f>
        <v/>
      </c>
      <c r="AE59" s="9" t="str">
        <f>ENV!A304</f>
        <v/>
      </c>
      <c r="AF59" s="9" t="str">
        <f>ENV!A305</f>
        <v/>
      </c>
      <c r="AG59" s="23" t="str">
        <f>ENV!A306</f>
        <v/>
      </c>
      <c r="AH59" s="22" t="str">
        <f>ENV!A307</f>
        <v/>
      </c>
      <c r="AI59" s="9" t="str">
        <f>ENV!A308</f>
        <v/>
      </c>
      <c r="AJ59" s="9" t="str">
        <f>ENV!A309</f>
        <v/>
      </c>
      <c r="AK59" s="9" t="str">
        <f>ENV!A310</f>
        <v/>
      </c>
      <c r="AL59" s="9" t="str">
        <f>ENV!A311</f>
        <v/>
      </c>
      <c r="AM59" s="9" t="str">
        <f>ENV!A312</f>
        <v/>
      </c>
      <c r="AN59" s="9" t="str">
        <f>ENV!A313</f>
        <v/>
      </c>
      <c r="AO59" s="9" t="str">
        <f>ENV!A314</f>
        <v/>
      </c>
      <c r="AP59" s="9" t="str">
        <f>ENV!A315</f>
        <v/>
      </c>
      <c r="AQ59" s="9" t="str">
        <f>ENV!A316</f>
        <v/>
      </c>
      <c r="AR59" s="9" t="str">
        <f>ENV!A317</f>
        <v/>
      </c>
      <c r="AS59" s="9" t="str">
        <f>ENV!A318</f>
        <v/>
      </c>
      <c r="AT59" s="9" t="str">
        <f>ENV!A319</f>
        <v/>
      </c>
      <c r="AU59" s="9" t="str">
        <f>ENV!A320</f>
        <v/>
      </c>
      <c r="AV59" s="9" t="str">
        <f>ENV!A321</f>
        <v/>
      </c>
      <c r="AW59" s="9" t="str">
        <f>ENV!A322</f>
        <v/>
      </c>
      <c r="AX59" s="9" t="str">
        <f>ENV!A323</f>
        <v/>
      </c>
      <c r="AY59" s="9" t="str">
        <f>ENV!A324</f>
        <v/>
      </c>
      <c r="AZ59" s="9" t="str">
        <f>ENV!A325</f>
        <v/>
      </c>
      <c r="BA59" s="9" t="str">
        <f>ENV!A326</f>
        <v/>
      </c>
      <c r="BB59" s="9" t="str">
        <f>ENV!A327</f>
        <v/>
      </c>
      <c r="BC59" s="9" t="str">
        <f>ENV!A328</f>
        <v/>
      </c>
      <c r="BD59" s="9" t="str">
        <f>ENV!A329</f>
        <v/>
      </c>
      <c r="BE59" s="9" t="str">
        <f>ENV!A330</f>
        <v/>
      </c>
      <c r="BF59" s="9" t="str">
        <f>ENV!A331</f>
        <v/>
      </c>
      <c r="BG59" s="9" t="str">
        <f>ENV!A332</f>
        <v/>
      </c>
      <c r="BH59" s="9" t="str">
        <f>ENV!A333</f>
        <v/>
      </c>
      <c r="BI59" s="9" t="str">
        <f>ENV!A334</f>
        <v/>
      </c>
      <c r="BJ59" s="9" t="str">
        <f>ENV!A335</f>
        <v/>
      </c>
      <c r="BK59" s="9" t="str">
        <f>ENV!A336</f>
        <v/>
      </c>
      <c r="BL59" s="62"/>
      <c r="BM59" s="22" t="str">
        <f>ENV!A337</f>
        <v/>
      </c>
      <c r="BN59" s="9" t="str">
        <f>ENV!A338</f>
        <v/>
      </c>
      <c r="BO59" s="9" t="str">
        <f>ENV!A339</f>
        <v/>
      </c>
      <c r="BP59" s="9" t="str">
        <f>ENV!A340</f>
        <v/>
      </c>
      <c r="BQ59" s="9" t="str">
        <f>ENV!A341</f>
        <v/>
      </c>
      <c r="BR59" s="9" t="str">
        <f>ENV!A342</f>
        <v/>
      </c>
      <c r="BS59" s="9" t="str">
        <f>ENV!A343</f>
        <v/>
      </c>
      <c r="BT59" s="9" t="str">
        <f>ENV!A344</f>
        <v/>
      </c>
      <c r="BU59" s="9" t="str">
        <f>ENV!A345</f>
        <v/>
      </c>
      <c r="BV59" s="9" t="str">
        <f>ENV!A346</f>
        <v/>
      </c>
      <c r="BW59" s="9" t="str">
        <f>ENV!A347</f>
        <v/>
      </c>
      <c r="BX59" s="9" t="str">
        <f>ENV!A348</f>
        <v/>
      </c>
      <c r="BY59" s="9" t="str">
        <f>ENV!A349</f>
        <v/>
      </c>
      <c r="BZ59" s="9" t="str">
        <f>ENV!A350</f>
        <v/>
      </c>
      <c r="CA59" s="9" t="str">
        <f>ENV!A351</f>
        <v/>
      </c>
      <c r="CB59" s="9" t="str">
        <f>ENV!A352</f>
        <v/>
      </c>
      <c r="CC59" s="9" t="str">
        <f>ENV!A353</f>
        <v/>
      </c>
      <c r="CD59" s="9" t="str">
        <f>ENV!A354</f>
        <v/>
      </c>
      <c r="CE59" s="9" t="str">
        <f>ENV!A355</f>
        <v/>
      </c>
      <c r="CF59" s="9" t="str">
        <f>ENV!A356</f>
        <v/>
      </c>
      <c r="CG59" s="9" t="str">
        <f>ENV!A357</f>
        <v/>
      </c>
      <c r="CH59" s="9" t="str">
        <f>ENV!A358</f>
        <v/>
      </c>
      <c r="CI59" s="9" t="str">
        <f>ENV!A359</f>
        <v/>
      </c>
      <c r="CJ59" s="9" t="str">
        <f>ENV!A360</f>
        <v/>
      </c>
      <c r="CK59" s="9" t="str">
        <f>ENV!A361</f>
        <v/>
      </c>
      <c r="CL59" s="9" t="str">
        <f>ENV!A362</f>
        <v/>
      </c>
      <c r="CM59" s="9" t="str">
        <f>ENV!A363</f>
        <v/>
      </c>
      <c r="CN59" s="9" t="str">
        <f>ENV!A364</f>
        <v/>
      </c>
      <c r="CO59" s="9" t="str">
        <f>ENV!A365</f>
        <v/>
      </c>
      <c r="CP59" s="9" t="str">
        <f>ENV!A366</f>
        <v/>
      </c>
      <c r="CQ59" s="23" t="str">
        <f>ENV!A367</f>
        <v/>
      </c>
    </row>
    <row r="60" spans="3:95" ht="12" customHeight="1">
      <c r="C60" s="20" t="str">
        <f>ENV!B276</f>
        <v/>
      </c>
      <c r="D60" s="8" t="str">
        <f>ENV!B277</f>
        <v/>
      </c>
      <c r="E60" s="8" t="str">
        <f>ENV!B278</f>
        <v/>
      </c>
      <c r="F60" s="8" t="str">
        <f>ENV!B279</f>
        <v/>
      </c>
      <c r="G60" s="8" t="str">
        <f>ENV!B280</f>
        <v/>
      </c>
      <c r="H60" s="8" t="str">
        <f>ENV!B281</f>
        <v/>
      </c>
      <c r="I60" s="8" t="str">
        <f>ENV!B282</f>
        <v/>
      </c>
      <c r="J60" s="8" t="str">
        <f>ENV!B283</f>
        <v/>
      </c>
      <c r="K60" s="8" t="str">
        <f>ENV!B284</f>
        <v/>
      </c>
      <c r="L60" s="12" t="str">
        <f>ENV!B285</f>
        <v/>
      </c>
      <c r="M60" s="8" t="str">
        <f>ENV!B286</f>
        <v/>
      </c>
      <c r="N60" s="8" t="str">
        <f>ENV!B287</f>
        <v/>
      </c>
      <c r="O60" s="8" t="str">
        <f>ENV!B288</f>
        <v/>
      </c>
      <c r="P60" s="8" t="str">
        <f>ENV!B289</f>
        <v/>
      </c>
      <c r="Q60" s="8" t="str">
        <f>ENV!B290</f>
        <v/>
      </c>
      <c r="R60" s="8" t="str">
        <f>ENV!B291</f>
        <v/>
      </c>
      <c r="S60" s="8" t="str">
        <f>ENV!B292</f>
        <v/>
      </c>
      <c r="T60" s="8" t="str">
        <f>ENV!B293</f>
        <v/>
      </c>
      <c r="U60" s="8" t="str">
        <f>ENV!B294</f>
        <v/>
      </c>
      <c r="V60" s="8" t="str">
        <f>ENV!B295</f>
        <v/>
      </c>
      <c r="W60" s="8" t="str">
        <f>ENV!B296</f>
        <v/>
      </c>
      <c r="X60" s="8" t="str">
        <f>ENV!B297</f>
        <v/>
      </c>
      <c r="Y60" s="8" t="str">
        <f>ENV!B298</f>
        <v/>
      </c>
      <c r="Z60" s="8" t="str">
        <f>ENV!B299</f>
        <v/>
      </c>
      <c r="AA60" s="8" t="str">
        <f>ENV!B300</f>
        <v/>
      </c>
      <c r="AB60" s="8" t="str">
        <f>ENV!B301</f>
        <v/>
      </c>
      <c r="AC60" s="8" t="str">
        <f>ENV!B302</f>
        <v/>
      </c>
      <c r="AD60" s="8" t="str">
        <f>ENV!B303</f>
        <v/>
      </c>
      <c r="AE60" s="8" t="str">
        <f>ENV!B304</f>
        <v/>
      </c>
      <c r="AF60" s="8" t="str">
        <f>ENV!B305</f>
        <v/>
      </c>
      <c r="AG60" s="21" t="str">
        <f>ENV!B306</f>
        <v/>
      </c>
      <c r="AH60" s="20" t="str">
        <f>ENV!B307</f>
        <v/>
      </c>
      <c r="AI60" s="8" t="str">
        <f>ENV!B308</f>
        <v/>
      </c>
      <c r="AJ60" s="8" t="str">
        <f>ENV!B309</f>
        <v/>
      </c>
      <c r="AK60" s="8" t="str">
        <f>ENV!B310</f>
        <v/>
      </c>
      <c r="AL60" s="8" t="str">
        <f>ENV!B311</f>
        <v/>
      </c>
      <c r="AM60" s="8" t="str">
        <f>ENV!B312</f>
        <v/>
      </c>
      <c r="AN60" s="8" t="str">
        <f>ENV!B313</f>
        <v/>
      </c>
      <c r="AO60" s="8" t="str">
        <f>ENV!B314</f>
        <v/>
      </c>
      <c r="AP60" s="8" t="str">
        <f>ENV!B315</f>
        <v/>
      </c>
      <c r="AQ60" s="8" t="str">
        <f>ENV!B316</f>
        <v/>
      </c>
      <c r="AR60" s="8" t="str">
        <f>ENV!B317</f>
        <v/>
      </c>
      <c r="AS60" s="8" t="str">
        <f>ENV!B318</f>
        <v/>
      </c>
      <c r="AT60" s="8" t="str">
        <f>ENV!B319</f>
        <v/>
      </c>
      <c r="AU60" s="8" t="str">
        <f>ENV!B320</f>
        <v/>
      </c>
      <c r="AV60" s="8" t="str">
        <f>ENV!B321</f>
        <v/>
      </c>
      <c r="AW60" s="8" t="str">
        <f>ENV!B322</f>
        <v/>
      </c>
      <c r="AX60" s="8" t="str">
        <f>ENV!B323</f>
        <v/>
      </c>
      <c r="AY60" s="8" t="str">
        <f>ENV!B324</f>
        <v/>
      </c>
      <c r="AZ60" s="8" t="str">
        <f>ENV!B325</f>
        <v/>
      </c>
      <c r="BA60" s="8" t="str">
        <f>ENV!B326</f>
        <v/>
      </c>
      <c r="BB60" s="8" t="str">
        <f>ENV!B327</f>
        <v/>
      </c>
      <c r="BC60" s="8" t="str">
        <f>ENV!B328</f>
        <v/>
      </c>
      <c r="BD60" s="8" t="str">
        <f>ENV!B329</f>
        <v/>
      </c>
      <c r="BE60" s="8" t="str">
        <f>ENV!B330</f>
        <v/>
      </c>
      <c r="BF60" s="8" t="str">
        <f>ENV!B331</f>
        <v/>
      </c>
      <c r="BG60" s="8" t="str">
        <f>ENV!B332</f>
        <v/>
      </c>
      <c r="BH60" s="8" t="str">
        <f>ENV!B333</f>
        <v/>
      </c>
      <c r="BI60" s="8" t="str">
        <f>ENV!B334</f>
        <v/>
      </c>
      <c r="BJ60" s="8" t="str">
        <f>ENV!B335</f>
        <v/>
      </c>
      <c r="BK60" s="8" t="str">
        <f>ENV!B336</f>
        <v/>
      </c>
      <c r="BL60" s="60"/>
      <c r="BM60" s="20" t="str">
        <f>ENV!B337</f>
        <v/>
      </c>
      <c r="BN60" s="8" t="str">
        <f>ENV!B338</f>
        <v/>
      </c>
      <c r="BO60" s="8" t="str">
        <f>ENV!B339</f>
        <v/>
      </c>
      <c r="BP60" s="8" t="str">
        <f>ENV!B340</f>
        <v/>
      </c>
      <c r="BQ60" s="8" t="str">
        <f>ENV!B341</f>
        <v/>
      </c>
      <c r="BR60" s="8" t="str">
        <f>ENV!B342</f>
        <v/>
      </c>
      <c r="BS60" s="8" t="str">
        <f>ENV!B343</f>
        <v/>
      </c>
      <c r="BT60" s="8" t="str">
        <f>ENV!B344</f>
        <v/>
      </c>
      <c r="BU60" s="8" t="str">
        <f>ENV!B345</f>
        <v/>
      </c>
      <c r="BV60" s="8" t="str">
        <f>ENV!B346</f>
        <v/>
      </c>
      <c r="BW60" s="8" t="str">
        <f>ENV!B347</f>
        <v/>
      </c>
      <c r="BX60" s="8" t="str">
        <f>ENV!B348</f>
        <v/>
      </c>
      <c r="BY60" s="8" t="str">
        <f>ENV!B349</f>
        <v/>
      </c>
      <c r="BZ60" s="8" t="str">
        <f>ENV!B350</f>
        <v/>
      </c>
      <c r="CA60" s="8" t="str">
        <f>ENV!B351</f>
        <v/>
      </c>
      <c r="CB60" s="8" t="str">
        <f>ENV!B352</f>
        <v/>
      </c>
      <c r="CC60" s="8" t="str">
        <f>ENV!B353</f>
        <v/>
      </c>
      <c r="CD60" s="8" t="str">
        <f>ENV!B354</f>
        <v/>
      </c>
      <c r="CE60" s="8" t="str">
        <f>ENV!B355</f>
        <v/>
      </c>
      <c r="CF60" s="8" t="str">
        <f>ENV!B356</f>
        <v/>
      </c>
      <c r="CG60" s="8" t="str">
        <f>ENV!B357</f>
        <v/>
      </c>
      <c r="CH60" s="8" t="str">
        <f>ENV!B358</f>
        <v/>
      </c>
      <c r="CI60" s="8" t="str">
        <f>ENV!B359</f>
        <v/>
      </c>
      <c r="CJ60" s="8" t="str">
        <f>ENV!B360</f>
        <v/>
      </c>
      <c r="CK60" s="8" t="str">
        <f>ENV!B361</f>
        <v/>
      </c>
      <c r="CL60" s="8" t="str">
        <f>ENV!B362</f>
        <v/>
      </c>
      <c r="CM60" s="8" t="str">
        <f>ENV!B363</f>
        <v/>
      </c>
      <c r="CN60" s="8" t="str">
        <f>ENV!B364</f>
        <v/>
      </c>
      <c r="CO60" s="8" t="str">
        <f>ENV!B365</f>
        <v/>
      </c>
      <c r="CP60" s="8" t="str">
        <f>ENV!B366</f>
        <v/>
      </c>
      <c r="CQ60" s="21" t="str">
        <f>ENV!B367</f>
        <v/>
      </c>
    </row>
    <row r="61" spans="3:95" ht="9" customHeight="1">
      <c r="C61" s="83" t="s">
        <v>0</v>
      </c>
      <c r="D61" s="84" t="s">
        <v>0</v>
      </c>
      <c r="E61" s="84" t="s">
        <v>0</v>
      </c>
      <c r="F61" s="84" t="s">
        <v>0</v>
      </c>
      <c r="G61" s="84" t="s">
        <v>0</v>
      </c>
      <c r="H61" s="84" t="s">
        <v>0</v>
      </c>
      <c r="I61" s="84" t="s">
        <v>0</v>
      </c>
      <c r="J61" s="84" t="s">
        <v>0</v>
      </c>
      <c r="K61" s="84" t="s">
        <v>0</v>
      </c>
      <c r="L61" s="85" t="s">
        <v>0</v>
      </c>
      <c r="M61" s="84" t="s">
        <v>0</v>
      </c>
      <c r="N61" s="84" t="s">
        <v>0</v>
      </c>
      <c r="O61" s="84" t="s">
        <v>0</v>
      </c>
      <c r="P61" s="84" t="s">
        <v>0</v>
      </c>
      <c r="Q61" s="84" t="s">
        <v>0</v>
      </c>
      <c r="R61" s="84" t="s">
        <v>0</v>
      </c>
      <c r="S61" s="84" t="s">
        <v>0</v>
      </c>
      <c r="T61" s="84" t="s">
        <v>0</v>
      </c>
      <c r="U61" s="84" t="s">
        <v>0</v>
      </c>
      <c r="V61" s="84" t="s">
        <v>0</v>
      </c>
      <c r="W61" s="84" t="s">
        <v>0</v>
      </c>
      <c r="X61" s="84" t="s">
        <v>0</v>
      </c>
      <c r="Y61" s="84" t="s">
        <v>0</v>
      </c>
      <c r="Z61" s="84" t="s">
        <v>0</v>
      </c>
      <c r="AA61" s="84" t="s">
        <v>0</v>
      </c>
      <c r="AB61" s="84" t="s">
        <v>0</v>
      </c>
      <c r="AC61" s="84" t="s">
        <v>0</v>
      </c>
      <c r="AD61" s="84" t="s">
        <v>0</v>
      </c>
      <c r="AE61" s="84" t="s">
        <v>0</v>
      </c>
      <c r="AF61" s="84" t="s">
        <v>0</v>
      </c>
      <c r="AG61" s="86" t="s">
        <v>0</v>
      </c>
      <c r="AH61" s="83" t="s">
        <v>0</v>
      </c>
      <c r="AI61" s="84" t="s">
        <v>0</v>
      </c>
      <c r="AJ61" s="84" t="s">
        <v>0</v>
      </c>
      <c r="AK61" s="84" t="s">
        <v>0</v>
      </c>
      <c r="AL61" s="84" t="s">
        <v>0</v>
      </c>
      <c r="AM61" s="84" t="s">
        <v>0</v>
      </c>
      <c r="AN61" s="84" t="s">
        <v>0</v>
      </c>
      <c r="AO61" s="84" t="s">
        <v>0</v>
      </c>
      <c r="AP61" s="84" t="s">
        <v>0</v>
      </c>
      <c r="AQ61" s="84" t="s">
        <v>0</v>
      </c>
      <c r="AR61" s="84" t="s">
        <v>0</v>
      </c>
      <c r="AS61" s="84" t="s">
        <v>0</v>
      </c>
      <c r="AT61" s="84" t="s">
        <v>0</v>
      </c>
      <c r="AU61" s="84" t="s">
        <v>0</v>
      </c>
      <c r="AV61" s="84" t="s">
        <v>0</v>
      </c>
      <c r="AW61" s="84" t="s">
        <v>0</v>
      </c>
      <c r="AX61" s="84" t="s">
        <v>0</v>
      </c>
      <c r="AY61" s="84" t="s">
        <v>0</v>
      </c>
      <c r="AZ61" s="84" t="s">
        <v>0</v>
      </c>
      <c r="BA61" s="84" t="s">
        <v>0</v>
      </c>
      <c r="BB61" s="84" t="s">
        <v>0</v>
      </c>
      <c r="BC61" s="84" t="s">
        <v>0</v>
      </c>
      <c r="BD61" s="84" t="s">
        <v>0</v>
      </c>
      <c r="BE61" s="84" t="s">
        <v>0</v>
      </c>
      <c r="BF61" s="84" t="s">
        <v>0</v>
      </c>
      <c r="BG61" s="84" t="s">
        <v>0</v>
      </c>
      <c r="BH61" s="84" t="s">
        <v>0</v>
      </c>
      <c r="BI61" s="84" t="s">
        <v>0</v>
      </c>
      <c r="BJ61" s="84" t="s">
        <v>0</v>
      </c>
      <c r="BK61" s="84" t="s">
        <v>0</v>
      </c>
      <c r="BL61" s="69"/>
      <c r="BM61" s="83" t="s">
        <v>0</v>
      </c>
      <c r="BN61" s="84" t="s">
        <v>0</v>
      </c>
      <c r="BO61" s="84" t="s">
        <v>0</v>
      </c>
      <c r="BP61" s="84" t="s">
        <v>0</v>
      </c>
      <c r="BQ61" s="84" t="s">
        <v>0</v>
      </c>
      <c r="BR61" s="84" t="s">
        <v>0</v>
      </c>
      <c r="BS61" s="84" t="s">
        <v>0</v>
      </c>
      <c r="BT61" s="84" t="s">
        <v>0</v>
      </c>
      <c r="BU61" s="84" t="s">
        <v>0</v>
      </c>
      <c r="BV61" s="84" t="s">
        <v>0</v>
      </c>
      <c r="BW61" s="84" t="s">
        <v>0</v>
      </c>
      <c r="BX61" s="84" t="s">
        <v>0</v>
      </c>
      <c r="BY61" s="84" t="s">
        <v>0</v>
      </c>
      <c r="BZ61" s="84" t="s">
        <v>0</v>
      </c>
      <c r="CA61" s="84" t="s">
        <v>0</v>
      </c>
      <c r="CB61" s="84" t="s">
        <v>0</v>
      </c>
      <c r="CC61" s="84" t="s">
        <v>0</v>
      </c>
      <c r="CD61" s="84" t="s">
        <v>0</v>
      </c>
      <c r="CE61" s="84" t="s">
        <v>0</v>
      </c>
      <c r="CF61" s="84" t="s">
        <v>0</v>
      </c>
      <c r="CG61" s="84" t="s">
        <v>0</v>
      </c>
      <c r="CH61" s="84" t="s">
        <v>0</v>
      </c>
      <c r="CI61" s="84" t="s">
        <v>0</v>
      </c>
      <c r="CJ61" s="84" t="s">
        <v>0</v>
      </c>
      <c r="CK61" s="84" t="s">
        <v>0</v>
      </c>
      <c r="CL61" s="84" t="s">
        <v>0</v>
      </c>
      <c r="CM61" s="84" t="s">
        <v>0</v>
      </c>
      <c r="CN61" s="84" t="s">
        <v>0</v>
      </c>
      <c r="CO61" s="84" t="s">
        <v>0</v>
      </c>
      <c r="CP61" s="84" t="s">
        <v>0</v>
      </c>
      <c r="CQ61" s="87" t="s">
        <v>0</v>
      </c>
    </row>
    <row r="62" spans="3:95" ht="17.25" customHeight="1">
      <c r="C62" s="89" t="str">
        <f>ENV!C276</f>
        <v/>
      </c>
      <c r="D62" s="90" t="str">
        <f>ENV!C277</f>
        <v/>
      </c>
      <c r="E62" s="90" t="str">
        <f>ENV!C278</f>
        <v/>
      </c>
      <c r="F62" s="90" t="str">
        <f>ENV!C279</f>
        <v/>
      </c>
      <c r="G62" s="90" t="str">
        <f>ENV!C280</f>
        <v/>
      </c>
      <c r="H62" s="90" t="str">
        <f>ENV!C281</f>
        <v/>
      </c>
      <c r="I62" s="90" t="str">
        <f>ENV!C282</f>
        <v/>
      </c>
      <c r="J62" s="90" t="str">
        <f>ENV!C283</f>
        <v/>
      </c>
      <c r="K62" s="90" t="str">
        <f>ENV!C284</f>
        <v/>
      </c>
      <c r="L62" s="90" t="str">
        <f>ENV!C285</f>
        <v/>
      </c>
      <c r="M62" s="90" t="str">
        <f>ENV!C286</f>
        <v/>
      </c>
      <c r="N62" s="90" t="str">
        <f>ENV!C287</f>
        <v/>
      </c>
      <c r="O62" s="90" t="str">
        <f>ENV!C288</f>
        <v/>
      </c>
      <c r="P62" s="90" t="str">
        <f>ENV!C289</f>
        <v/>
      </c>
      <c r="Q62" s="90" t="str">
        <f>ENV!C290</f>
        <v/>
      </c>
      <c r="R62" s="90" t="str">
        <f>ENV!C291</f>
        <v/>
      </c>
      <c r="S62" s="90" t="str">
        <f>ENV!C292</f>
        <v/>
      </c>
      <c r="T62" s="90" t="str">
        <f>ENV!C293</f>
        <v/>
      </c>
      <c r="U62" s="90" t="str">
        <f>ENV!C294</f>
        <v/>
      </c>
      <c r="V62" s="90" t="str">
        <f>ENV!C295</f>
        <v/>
      </c>
      <c r="W62" s="90" t="str">
        <f>ENV!C296</f>
        <v/>
      </c>
      <c r="X62" s="90" t="str">
        <f>ENV!C297</f>
        <v/>
      </c>
      <c r="Y62" s="90" t="str">
        <f>ENV!C298</f>
        <v/>
      </c>
      <c r="Z62" s="90" t="str">
        <f>ENV!C299</f>
        <v/>
      </c>
      <c r="AA62" s="90" t="str">
        <f>ENV!C300</f>
        <v/>
      </c>
      <c r="AB62" s="90" t="str">
        <f>ENV!C301</f>
        <v/>
      </c>
      <c r="AC62" s="90" t="str">
        <f>ENV!C302</f>
        <v/>
      </c>
      <c r="AD62" s="90" t="str">
        <f>ENV!C303</f>
        <v/>
      </c>
      <c r="AE62" s="90" t="str">
        <f>ENV!C304</f>
        <v/>
      </c>
      <c r="AF62" s="90" t="str">
        <f>ENV!C305</f>
        <v/>
      </c>
      <c r="AG62" s="90" t="str">
        <f>ENV!C306</f>
        <v/>
      </c>
      <c r="AH62" s="89" t="str">
        <f>ENV!C307</f>
        <v/>
      </c>
      <c r="AI62" s="91" t="str">
        <f>ENV!C308</f>
        <v/>
      </c>
      <c r="AJ62" s="91" t="str">
        <f>ENV!C309</f>
        <v/>
      </c>
      <c r="AK62" s="91" t="str">
        <f>ENV!C310</f>
        <v/>
      </c>
      <c r="AL62" s="91" t="str">
        <f>ENV!C311</f>
        <v/>
      </c>
      <c r="AM62" s="91" t="str">
        <f>ENV!C312</f>
        <v/>
      </c>
      <c r="AN62" s="91" t="str">
        <f>ENV!C313</f>
        <v/>
      </c>
      <c r="AO62" s="91" t="str">
        <f>ENV!C314</f>
        <v/>
      </c>
      <c r="AP62" s="91" t="str">
        <f>ENV!C315</f>
        <v/>
      </c>
      <c r="AQ62" s="91" t="str">
        <f>ENV!C316</f>
        <v/>
      </c>
      <c r="AR62" s="91" t="str">
        <f>ENV!C317</f>
        <v/>
      </c>
      <c r="AS62" s="91" t="str">
        <f>ENV!C318</f>
        <v/>
      </c>
      <c r="AT62" s="91" t="str">
        <f>ENV!C319</f>
        <v/>
      </c>
      <c r="AU62" s="91" t="str">
        <f>ENV!C320</f>
        <v/>
      </c>
      <c r="AV62" s="91" t="str">
        <f>ENV!C321</f>
        <v/>
      </c>
      <c r="AW62" s="91" t="str">
        <f>ENV!C322</f>
        <v/>
      </c>
      <c r="AX62" s="91" t="str">
        <f>ENV!C323</f>
        <v/>
      </c>
      <c r="AY62" s="91" t="str">
        <f>ENV!C324</f>
        <v/>
      </c>
      <c r="AZ62" s="91" t="str">
        <f>ENV!C325</f>
        <v/>
      </c>
      <c r="BA62" s="91" t="str">
        <f>ENV!C326</f>
        <v/>
      </c>
      <c r="BB62" s="91" t="str">
        <f>ENV!C327</f>
        <v/>
      </c>
      <c r="BC62" s="91" t="str">
        <f>ENV!C328</f>
        <v/>
      </c>
      <c r="BD62" s="91" t="str">
        <f>ENV!C329</f>
        <v/>
      </c>
      <c r="BE62" s="91" t="str">
        <f>ENV!C330</f>
        <v/>
      </c>
      <c r="BF62" s="91" t="str">
        <f>ENV!C331</f>
        <v/>
      </c>
      <c r="BG62" s="91" t="str">
        <f>ENV!C332</f>
        <v/>
      </c>
      <c r="BH62" s="91" t="str">
        <f>ENV!C333</f>
        <v/>
      </c>
      <c r="BI62" s="91" t="str">
        <f>ENV!C334</f>
        <v/>
      </c>
      <c r="BJ62" s="91" t="str">
        <f>ENV!C335</f>
        <v/>
      </c>
      <c r="BK62" s="91" t="str">
        <f>ENV!C336</f>
        <v/>
      </c>
      <c r="BL62" s="93"/>
      <c r="BM62" s="89" t="str">
        <f>ENV!C337</f>
        <v/>
      </c>
      <c r="BN62" s="91" t="str">
        <f>ENV!C338</f>
        <v/>
      </c>
      <c r="BO62" s="91" t="str">
        <f>ENV!C339</f>
        <v/>
      </c>
      <c r="BP62" s="91" t="str">
        <f>ENV!C340</f>
        <v/>
      </c>
      <c r="BQ62" s="91" t="str">
        <f>ENV!C341</f>
        <v/>
      </c>
      <c r="BR62" s="91" t="str">
        <f>ENV!C342</f>
        <v/>
      </c>
      <c r="BS62" s="91" t="str">
        <f>ENV!C343</f>
        <v/>
      </c>
      <c r="BT62" s="91" t="str">
        <f>ENV!C344</f>
        <v/>
      </c>
      <c r="BU62" s="91" t="str">
        <f>ENV!C345</f>
        <v/>
      </c>
      <c r="BV62" s="91" t="str">
        <f>ENV!C346</f>
        <v/>
      </c>
      <c r="BW62" s="91" t="str">
        <f>ENV!C347</f>
        <v/>
      </c>
      <c r="BX62" s="91" t="str">
        <f>ENV!C348</f>
        <v/>
      </c>
      <c r="BY62" s="91" t="str">
        <f>ENV!C349</f>
        <v/>
      </c>
      <c r="BZ62" s="91" t="str">
        <f>ENV!C350</f>
        <v/>
      </c>
      <c r="CA62" s="91" t="str">
        <f>ENV!C351</f>
        <v/>
      </c>
      <c r="CB62" s="91" t="str">
        <f>ENV!C352</f>
        <v/>
      </c>
      <c r="CC62" s="91" t="str">
        <f>ENV!C353</f>
        <v/>
      </c>
      <c r="CD62" s="91" t="str">
        <f>ENV!C354</f>
        <v/>
      </c>
      <c r="CE62" s="91" t="str">
        <f>ENV!C355</f>
        <v/>
      </c>
      <c r="CF62" s="91" t="str">
        <f>ENV!C356</f>
        <v/>
      </c>
      <c r="CG62" s="91" t="str">
        <f>ENV!C357</f>
        <v/>
      </c>
      <c r="CH62" s="91" t="str">
        <f>ENV!C358</f>
        <v/>
      </c>
      <c r="CI62" s="91" t="str">
        <f>ENV!C359</f>
        <v/>
      </c>
      <c r="CJ62" s="91" t="str">
        <f>ENV!C360</f>
        <v/>
      </c>
      <c r="CK62" s="91" t="str">
        <f>ENV!C361</f>
        <v/>
      </c>
      <c r="CL62" s="91" t="str">
        <f>ENV!C362</f>
        <v/>
      </c>
      <c r="CM62" s="91" t="str">
        <f>ENV!C363</f>
        <v/>
      </c>
      <c r="CN62" s="91" t="str">
        <f>ENV!C364</f>
        <v/>
      </c>
      <c r="CO62" s="91" t="str">
        <f>ENV!C365</f>
        <v/>
      </c>
      <c r="CP62" s="91" t="str">
        <f>ENV!C366</f>
        <v/>
      </c>
      <c r="CQ62" s="94" t="str">
        <f>ENV!C367</f>
        <v/>
      </c>
    </row>
    <row r="63" spans="3:95" ht="5.25" customHeight="1">
      <c r="C63" s="18"/>
      <c r="D63" s="7"/>
      <c r="E63" s="7"/>
      <c r="F63" s="7"/>
      <c r="G63" s="7"/>
      <c r="H63" s="7"/>
      <c r="I63" s="7"/>
      <c r="J63" s="7"/>
      <c r="K63" s="7"/>
      <c r="L63" s="11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19"/>
      <c r="AH63" s="18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64"/>
      <c r="BM63" s="18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19"/>
    </row>
    <row r="64" spans="3:95" ht="5.25" customHeight="1">
      <c r="C64" s="24"/>
      <c r="D64" s="10"/>
      <c r="E64" s="10"/>
      <c r="F64" s="10"/>
      <c r="G64" s="10"/>
      <c r="H64" s="10"/>
      <c r="I64" s="10"/>
      <c r="J64" s="10"/>
      <c r="K64" s="10"/>
      <c r="L64" s="1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25"/>
      <c r="AH64" s="24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64"/>
      <c r="BM64" s="24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25"/>
    </row>
    <row r="65" spans="3:95" ht="5.25" customHeight="1">
      <c r="C65" s="24"/>
      <c r="D65" s="10"/>
      <c r="E65" s="10"/>
      <c r="F65" s="10"/>
      <c r="G65" s="10"/>
      <c r="H65" s="10"/>
      <c r="I65" s="10"/>
      <c r="J65" s="10"/>
      <c r="K65" s="10"/>
      <c r="L65" s="1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25"/>
      <c r="AH65" s="24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64"/>
      <c r="BM65" s="24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25"/>
    </row>
    <row r="66" spans="3:95" ht="5.25" customHeight="1">
      <c r="C66" s="24"/>
      <c r="D66" s="10"/>
      <c r="E66" s="10"/>
      <c r="F66" s="10"/>
      <c r="G66" s="10"/>
      <c r="H66" s="10"/>
      <c r="I66" s="10"/>
      <c r="J66" s="10"/>
      <c r="K66" s="10"/>
      <c r="L66" s="14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25"/>
      <c r="AH66" s="24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64"/>
      <c r="BM66" s="24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25"/>
    </row>
    <row r="67" spans="3:95" ht="5.25" customHeight="1">
      <c r="C67" s="24"/>
      <c r="D67" s="10"/>
      <c r="E67" s="10"/>
      <c r="F67" s="10"/>
      <c r="G67" s="10"/>
      <c r="H67" s="10"/>
      <c r="I67" s="10"/>
      <c r="J67" s="10"/>
      <c r="K67" s="10"/>
      <c r="L67" s="14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25"/>
      <c r="AH67" s="24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64"/>
      <c r="BM67" s="24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25"/>
    </row>
    <row r="68" spans="3:95" ht="5.25" customHeight="1">
      <c r="C68" s="24"/>
      <c r="D68" s="10"/>
      <c r="E68" s="10"/>
      <c r="F68" s="10"/>
      <c r="G68" s="10"/>
      <c r="H68" s="10"/>
      <c r="I68" s="10"/>
      <c r="J68" s="10"/>
      <c r="K68" s="10"/>
      <c r="L68" s="14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25"/>
      <c r="AH68" s="24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64"/>
      <c r="BM68" s="24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25"/>
    </row>
    <row r="69" spans="3:95" ht="5.25" customHeight="1">
      <c r="C69" s="24"/>
      <c r="D69" s="10"/>
      <c r="E69" s="10"/>
      <c r="F69" s="10"/>
      <c r="G69" s="10"/>
      <c r="H69" s="10"/>
      <c r="I69" s="10"/>
      <c r="J69" s="10"/>
      <c r="K69" s="10"/>
      <c r="L69" s="14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25"/>
      <c r="AH69" s="24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64"/>
      <c r="BM69" s="24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25"/>
    </row>
    <row r="70" spans="3:95" ht="5.25" customHeight="1">
      <c r="C70" s="26"/>
      <c r="D70" s="28"/>
      <c r="E70" s="28"/>
      <c r="F70" s="28"/>
      <c r="G70" s="28"/>
      <c r="H70" s="28"/>
      <c r="I70" s="28"/>
      <c r="J70" s="28"/>
      <c r="K70" s="28"/>
      <c r="L70" s="27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30"/>
      <c r="AH70" s="26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67"/>
      <c r="BM70" s="26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30"/>
    </row>
    <row r="71" spans="3:95" ht="2.25" customHeight="1"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</row>
  </sheetData>
  <mergeCells count="28">
    <mergeCell ref="F21:H21"/>
    <mergeCell ref="AK21:AM21"/>
    <mergeCell ref="BP21:BR21"/>
    <mergeCell ref="C2:E2"/>
    <mergeCell ref="F4:H4"/>
    <mergeCell ref="AK4:AM4"/>
    <mergeCell ref="I2:K2"/>
    <mergeCell ref="I4:L4"/>
    <mergeCell ref="I21:L21"/>
    <mergeCell ref="AN21:AQ21"/>
    <mergeCell ref="AN4:AQ4"/>
    <mergeCell ref="BP4:BR4"/>
    <mergeCell ref="L2:O2"/>
    <mergeCell ref="F55:H55"/>
    <mergeCell ref="AK55:AM55"/>
    <mergeCell ref="BP55:BR55"/>
    <mergeCell ref="F38:H38"/>
    <mergeCell ref="AK38:AM38"/>
    <mergeCell ref="BP38:BR38"/>
    <mergeCell ref="I38:L38"/>
    <mergeCell ref="AN38:AQ38"/>
    <mergeCell ref="BS38:BV38"/>
    <mergeCell ref="I55:L55"/>
    <mergeCell ref="AN55:AQ55"/>
    <mergeCell ref="BS55:BV55"/>
    <mergeCell ref="BM2:CQ2"/>
    <mergeCell ref="BS4:BV4"/>
    <mergeCell ref="BS21:BV21"/>
  </mergeCells>
  <phoneticPr fontId="1"/>
  <conditionalFormatting sqref="C23:AF23">
    <cfRule type="expression" dxfId="62" priority="535">
      <formula>TEXT(C24,"aaa")="土"</formula>
    </cfRule>
    <cfRule type="expression" dxfId="61" priority="534">
      <formula>TEXT(C24,"aaa")="日"</formula>
    </cfRule>
  </conditionalFormatting>
  <conditionalFormatting sqref="C24:AF24">
    <cfRule type="expression" dxfId="59" priority="567">
      <formula>TEXT(C24,"aaa")="土"</formula>
    </cfRule>
    <cfRule type="expression" dxfId="58" priority="566">
      <formula>TEXT(C24,"aaa")="日"</formula>
    </cfRule>
  </conditionalFormatting>
  <conditionalFormatting sqref="C29:AF36">
    <cfRule type="expression" dxfId="56" priority="5">
      <formula>IF(C$25&lt;5, 1-(ROW(C$37)-ROW(C29)) &gt;= 0, "")</formula>
    </cfRule>
  </conditionalFormatting>
  <conditionalFormatting sqref="C6:BJ6">
    <cfRule type="expression" dxfId="49" priority="57">
      <formula>TEXT(C7,"aaa")="日"</formula>
    </cfRule>
    <cfRule type="expression" dxfId="48" priority="58">
      <formula>TEXT(C7,"aaa")="土"</formula>
    </cfRule>
  </conditionalFormatting>
  <conditionalFormatting sqref="C7:BJ7">
    <cfRule type="expression" dxfId="47" priority="60">
      <formula>TEXT(C7,"aaa")="土"</formula>
    </cfRule>
    <cfRule type="expression" dxfId="46" priority="59">
      <formula>TEXT(C7,"aaa")="日"</formula>
    </cfRule>
  </conditionalFormatting>
  <conditionalFormatting sqref="C12:BJ19">
    <cfRule type="expression" dxfId="45" priority="7">
      <formula>IF(C$8&lt;5, 1-(ROW(C$20)-ROW(C12)) &gt;= 0, "")</formula>
    </cfRule>
  </conditionalFormatting>
  <conditionalFormatting sqref="C57:BK57">
    <cfRule type="expression" dxfId="44" priority="515">
      <formula>TEXT(C58,"aaa")="土"</formula>
    </cfRule>
    <cfRule type="expression" dxfId="43" priority="514">
      <formula>TEXT(C58,"aaa")="日"</formula>
    </cfRule>
  </conditionalFormatting>
  <conditionalFormatting sqref="C58:BK58">
    <cfRule type="expression" dxfId="42" priority="553">
      <formula>TEXT(C58,"aaa")="土"</formula>
    </cfRule>
    <cfRule type="expression" dxfId="41" priority="552">
      <formula>TEXT(C58,"aaa")="日"</formula>
    </cfRule>
  </conditionalFormatting>
  <conditionalFormatting sqref="C63:BK70">
    <cfRule type="expression" dxfId="40" priority="2">
      <formula>IF(C$59&lt;5, 1-(ROW(C$71)-ROW(C63)) &gt;= 0, "")</formula>
    </cfRule>
  </conditionalFormatting>
  <conditionalFormatting sqref="C40:CP40">
    <cfRule type="expression" dxfId="39" priority="507">
      <formula>TEXT(C41,"aaa")="土"</formula>
    </cfRule>
    <cfRule type="expression" dxfId="38" priority="506">
      <formula>TEXT(C41,"aaa")="日"</formula>
    </cfRule>
  </conditionalFormatting>
  <conditionalFormatting sqref="C41:CP41">
    <cfRule type="expression" dxfId="37" priority="556">
      <formula>TEXT(C41,"aaa")="日"</formula>
    </cfRule>
    <cfRule type="expression" dxfId="36" priority="557">
      <formula>TEXT(C41,"aaa")="土"</formula>
    </cfRule>
  </conditionalFormatting>
  <conditionalFormatting sqref="C46:CP53">
    <cfRule type="expression" dxfId="35" priority="3">
      <formula>IF(C$42&lt;5, 1-(ROW(C$54)-ROW(C46)) &gt;= 0, "")</formula>
    </cfRule>
  </conditionalFormatting>
  <conditionalFormatting sqref="C12:CQ19">
    <cfRule type="expression" dxfId="34" priority="56">
      <formula>C$8/5-(ROW(C$20)-ROW(C12)) &gt;= 0</formula>
    </cfRule>
  </conditionalFormatting>
  <conditionalFormatting sqref="C29:CQ36">
    <cfRule type="expression" dxfId="33" priority="267">
      <formula>C$25/5-(ROW(C$37)-ROW(C29)) &gt;= 0</formula>
    </cfRule>
  </conditionalFormatting>
  <conditionalFormatting sqref="C46:CQ53">
    <cfRule type="expression" dxfId="32" priority="170">
      <formula>C$42/5-(ROW(C$54)-ROW(C46)) &gt;= 0</formula>
    </cfRule>
  </conditionalFormatting>
  <conditionalFormatting sqref="C63:CQ70">
    <cfRule type="expression" dxfId="31" priority="76">
      <formula>C$59/5-(ROW(C$71)-ROW(C63)) &gt;= 0</formula>
    </cfRule>
  </conditionalFormatting>
  <conditionalFormatting sqref="AH23:CP23">
    <cfRule type="expression" dxfId="22" priority="510">
      <formula>TEXT(AH24,"aaa")="日"</formula>
    </cfRule>
    <cfRule type="expression" dxfId="21" priority="511">
      <formula>TEXT(AH24,"aaa")="土"</formula>
    </cfRule>
  </conditionalFormatting>
  <conditionalFormatting sqref="AH24:CP24">
    <cfRule type="expression" dxfId="20" priority="562">
      <formula>TEXT(AH24,"aaa")="日"</formula>
    </cfRule>
    <cfRule type="expression" dxfId="19" priority="563">
      <formula>TEXT(AH24,"aaa")="土"</formula>
    </cfRule>
  </conditionalFormatting>
  <conditionalFormatting sqref="AH29:CP36">
    <cfRule type="expression" dxfId="18" priority="4">
      <formula>IF(AH$25&lt;5, 1-(ROW(AH$37)-ROW(AH29)) &gt;= 0, "")</formula>
    </cfRule>
  </conditionalFormatting>
  <conditionalFormatting sqref="BM6:CQ6">
    <cfRule type="expression" dxfId="13" priority="538">
      <formula>TEXT(BM7,"aaa")="日"</formula>
    </cfRule>
    <cfRule type="expression" dxfId="12" priority="539">
      <formula>TEXT(BM7,"aaa")="土"</formula>
    </cfRule>
  </conditionalFormatting>
  <conditionalFormatting sqref="BM7:CQ7">
    <cfRule type="expression" dxfId="9" priority="568">
      <formula>TEXT(BM7,"aaa")="日"</formula>
    </cfRule>
    <cfRule type="expression" dxfId="8" priority="569">
      <formula>TEXT(BM7,"aaa")="土"</formula>
    </cfRule>
  </conditionalFormatting>
  <conditionalFormatting sqref="BM12:CQ19">
    <cfRule type="expression" dxfId="7" priority="6">
      <formula>IF(BM$8&lt;5, 1-(ROW(BM$20)-ROW(BM12)) &gt;= 0, "")</formula>
    </cfRule>
  </conditionalFormatting>
  <conditionalFormatting sqref="BM57:CQ57">
    <cfRule type="expression" dxfId="5" priority="503">
      <formula>TEXT(BM58,"aaa")="土"</formula>
    </cfRule>
    <cfRule type="expression" dxfId="4" priority="502">
      <formula>TEXT(BM58,"aaa")="日"</formula>
    </cfRule>
  </conditionalFormatting>
  <conditionalFormatting sqref="BM58:CQ58">
    <cfRule type="expression" dxfId="3" priority="550">
      <formula>TEXT(BM58,"aaa")="日"</formula>
    </cfRule>
    <cfRule type="expression" dxfId="2" priority="551">
      <formula>TEXT(BM58,"aaa")="土"</formula>
    </cfRule>
  </conditionalFormatting>
  <conditionalFormatting sqref="BM63:CQ70">
    <cfRule type="expression" dxfId="0" priority="1">
      <formula>IF(BM$59&lt;5, 1-(ROW(BM$71)-ROW(BM63)) &gt;= 0, "")</formula>
    </cfRule>
  </conditionalFormatting>
  <hyperlinks>
    <hyperlink ref="C27" location="NOTE!C95" display="■" xr:uid="{00000000-0004-0000-0100-000000000000}"/>
    <hyperlink ref="C61" location="NOTE!C278" display="■" xr:uid="{00000000-0004-0000-0100-000001000000}"/>
    <hyperlink ref="D61" location="NOTE!C278" display="■" xr:uid="{00000000-0004-0000-0100-000002000000}"/>
    <hyperlink ref="E61" location="NOTE!C278" display="■" xr:uid="{00000000-0004-0000-0100-000003000000}"/>
    <hyperlink ref="F61" location="NOTE!C278" display="■" xr:uid="{00000000-0004-0000-0100-000004000000}"/>
    <hyperlink ref="G61" location="NOTE!C278" display="■" xr:uid="{00000000-0004-0000-0100-000005000000}"/>
    <hyperlink ref="H61" location="NOTE!C278" display="■" xr:uid="{00000000-0004-0000-0100-000006000000}"/>
    <hyperlink ref="I61" location="NOTE!C278" display="■" xr:uid="{00000000-0004-0000-0100-000007000000}"/>
    <hyperlink ref="J61" location="NOTE!C278" display="■" xr:uid="{00000000-0004-0000-0100-000008000000}"/>
    <hyperlink ref="K61" location="NOTE!C278" display="■" xr:uid="{00000000-0004-0000-0100-000009000000}"/>
    <hyperlink ref="L61" location="NOTE!C278" display="■" xr:uid="{00000000-0004-0000-0100-00000A000000}"/>
    <hyperlink ref="M61" location="NOTE!C278" display="■" xr:uid="{00000000-0004-0000-0100-00000B000000}"/>
    <hyperlink ref="N61" location="NOTE!C278" display="■" xr:uid="{00000000-0004-0000-0100-00000C000000}"/>
    <hyperlink ref="O61" location="NOTE!C278" display="■" xr:uid="{00000000-0004-0000-0100-00000D000000}"/>
    <hyperlink ref="P61" location="NOTE!C278" display="■" xr:uid="{00000000-0004-0000-0100-00000E000000}"/>
    <hyperlink ref="Q61" location="NOTE!C278" display="■" xr:uid="{00000000-0004-0000-0100-00000F000000}"/>
    <hyperlink ref="R61" location="NOTE!C293" display="■" xr:uid="{00000000-0004-0000-0100-000010000000}"/>
    <hyperlink ref="AH61" location="NOTE!C309" display="■" xr:uid="{00000000-0004-0000-0100-000011000000}"/>
    <hyperlink ref="BM61" location="NOTE!C339" display="■" xr:uid="{00000000-0004-0000-0100-000012000000}"/>
    <hyperlink ref="C44" location="NOTE!C186" display="■" xr:uid="{00000000-0004-0000-0100-000013000000}"/>
    <hyperlink ref="D44" location="NOTE!C186" display="■" xr:uid="{00000000-0004-0000-0100-000014000000}"/>
    <hyperlink ref="E44" location="NOTE!C186" display="■" xr:uid="{00000000-0004-0000-0100-000015000000}"/>
    <hyperlink ref="F44" location="NOTE!C186" display="■" xr:uid="{00000000-0004-0000-0100-000016000000}"/>
    <hyperlink ref="G44" location="NOTE!C186" display="■" xr:uid="{00000000-0004-0000-0100-000017000000}"/>
    <hyperlink ref="H44" location="NOTE!C186" display="■" xr:uid="{00000000-0004-0000-0100-000018000000}"/>
    <hyperlink ref="I44" location="NOTE!C186" display="■" xr:uid="{00000000-0004-0000-0100-000019000000}"/>
    <hyperlink ref="J44" location="NOTE!C186" display="■" xr:uid="{00000000-0004-0000-0100-00001A000000}"/>
    <hyperlink ref="K44" location="NOTE!C186" display="■" xr:uid="{00000000-0004-0000-0100-00001B000000}"/>
    <hyperlink ref="L44" location="NOTE!C186" display="■" xr:uid="{00000000-0004-0000-0100-00001C000000}"/>
    <hyperlink ref="M44" location="NOTE!C186" display="■" xr:uid="{00000000-0004-0000-0100-00001D000000}"/>
    <hyperlink ref="N44" location="NOTE!C186" display="■" xr:uid="{00000000-0004-0000-0100-00001E000000}"/>
    <hyperlink ref="O44" location="NOTE!C186" display="■" xr:uid="{00000000-0004-0000-0100-00001F000000}"/>
    <hyperlink ref="P44" location="NOTE!C186" display="■" xr:uid="{00000000-0004-0000-0100-000020000000}"/>
    <hyperlink ref="Q44" location="NOTE!C186" display="■" xr:uid="{00000000-0004-0000-0100-000021000000}"/>
    <hyperlink ref="R44" location="NOTE!C201" display="■" xr:uid="{00000000-0004-0000-0100-000022000000}"/>
    <hyperlink ref="AH44" location="NOTE!C217" display="■" xr:uid="{00000000-0004-0000-0100-000023000000}"/>
    <hyperlink ref="BM44" location="NOTE!C248" display="■" xr:uid="{00000000-0004-0000-0100-000024000000}"/>
    <hyperlink ref="D27" location="NOTE!C95" display="■" xr:uid="{00000000-0004-0000-0100-000025000000}"/>
    <hyperlink ref="E27" location="NOTE!C95" display="■" xr:uid="{00000000-0004-0000-0100-000026000000}"/>
    <hyperlink ref="F27" location="NOTE!C95" display="■" xr:uid="{00000000-0004-0000-0100-000027000000}"/>
    <hyperlink ref="G27" location="NOTE!C95" display="■" xr:uid="{00000000-0004-0000-0100-000028000000}"/>
    <hyperlink ref="H27" location="NOTE!C95" display="■" xr:uid="{00000000-0004-0000-0100-000029000000}"/>
    <hyperlink ref="I27" location="NOTE!C95" display="■" xr:uid="{00000000-0004-0000-0100-00002A000000}"/>
    <hyperlink ref="J27" location="NOTE!C95" display="■" xr:uid="{00000000-0004-0000-0100-00002B000000}"/>
    <hyperlink ref="K27" location="NOTE!C95" display="■" xr:uid="{00000000-0004-0000-0100-00002C000000}"/>
    <hyperlink ref="L27" location="NOTE!C95" display="■" xr:uid="{00000000-0004-0000-0100-00002D000000}"/>
    <hyperlink ref="M27" location="NOTE!C95" display="■" xr:uid="{00000000-0004-0000-0100-00002E000000}"/>
    <hyperlink ref="N27" location="NOTE!C95" display="■" xr:uid="{00000000-0004-0000-0100-00002F000000}"/>
    <hyperlink ref="O27" location="NOTE!C95" display="■" xr:uid="{00000000-0004-0000-0100-000030000000}"/>
    <hyperlink ref="P27" location="NOTE!C95" display="■" xr:uid="{00000000-0004-0000-0100-000031000000}"/>
    <hyperlink ref="Q27" location="NOTE!C95" display="■" xr:uid="{00000000-0004-0000-0100-000032000000}"/>
    <hyperlink ref="R27" location="NOTE!C110" display="■" xr:uid="{00000000-0004-0000-0100-000033000000}"/>
    <hyperlink ref="AH27" location="NOTE!C125" display="■" xr:uid="{00000000-0004-0000-0100-000034000000}"/>
    <hyperlink ref="BM27" location="NOTE!C156" display="■" xr:uid="{00000000-0004-0000-0100-000035000000}"/>
    <hyperlink ref="C10" location="NOTE!C4" display="■" xr:uid="{00000000-0004-0000-0100-000036000000}"/>
    <hyperlink ref="D10" location="NOTE!C4" display="■" xr:uid="{00000000-0004-0000-0100-000037000000}"/>
    <hyperlink ref="E10" location="NOTE!C4" display="■" xr:uid="{00000000-0004-0000-0100-000038000000}"/>
    <hyperlink ref="F10" location="NOTE!C4" display="■" xr:uid="{00000000-0004-0000-0100-000039000000}"/>
    <hyperlink ref="G10" location="NOTE!C4" display="■" xr:uid="{00000000-0004-0000-0100-00003A000000}"/>
    <hyperlink ref="H10" location="NOTE!C4" display="■" xr:uid="{00000000-0004-0000-0100-00003B000000}"/>
    <hyperlink ref="I10" location="NOTE!C4" display="■" xr:uid="{00000000-0004-0000-0100-00003C000000}"/>
    <hyperlink ref="J10" location="NOTE!C4" display="■" xr:uid="{00000000-0004-0000-0100-00003D000000}"/>
    <hyperlink ref="K10" location="NOTE!C4" display="■" xr:uid="{00000000-0004-0000-0100-00003E000000}"/>
    <hyperlink ref="L10" location="NOTE!C4" display="■" xr:uid="{00000000-0004-0000-0100-00003F000000}"/>
    <hyperlink ref="M10" location="NOTE!C4" display="■" xr:uid="{00000000-0004-0000-0100-000040000000}"/>
    <hyperlink ref="N10" location="NOTE!C4" display="■" xr:uid="{00000000-0004-0000-0100-000041000000}"/>
    <hyperlink ref="O10" location="NOTE!C4" display="■" xr:uid="{00000000-0004-0000-0100-000042000000}"/>
    <hyperlink ref="P10" location="NOTE!C4" display="■" xr:uid="{00000000-0004-0000-0100-000043000000}"/>
    <hyperlink ref="Q10" location="NOTE!C4" display="■" xr:uid="{00000000-0004-0000-0100-000044000000}"/>
    <hyperlink ref="R10" location="NOTE!C19" display="■" xr:uid="{00000000-0004-0000-0100-000045000000}"/>
    <hyperlink ref="BM10" location="NOTE!C64" display="■" xr:uid="{00000000-0004-0000-0100-000046000000}"/>
    <hyperlink ref="AH10" location="NOTE!C35" display="■" xr:uid="{00000000-0004-0000-0100-000047000000}"/>
    <hyperlink ref="AI10" location="NOTE!C35" display="■" xr:uid="{00000000-0004-0000-0100-000048000000}"/>
    <hyperlink ref="AJ10" location="NOTE!C35" display="■" xr:uid="{00000000-0004-0000-0100-000049000000}"/>
    <hyperlink ref="AK10" location="NOTE!C35" display="■" xr:uid="{00000000-0004-0000-0100-00004A000000}"/>
    <hyperlink ref="AL10" location="NOTE!C35" display="■" xr:uid="{00000000-0004-0000-0100-00004B000000}"/>
    <hyperlink ref="AM10" location="NOTE!C35" display="■" xr:uid="{00000000-0004-0000-0100-00004C000000}"/>
    <hyperlink ref="AN10" location="NOTE!C35" display="■" xr:uid="{00000000-0004-0000-0100-00004D000000}"/>
    <hyperlink ref="AO10" location="NOTE!C35" display="■" xr:uid="{00000000-0004-0000-0100-00004E000000}"/>
    <hyperlink ref="AP10" location="NOTE!C35" display="■" xr:uid="{00000000-0004-0000-0100-00004F000000}"/>
    <hyperlink ref="AQ10" location="NOTE!C35" display="■" xr:uid="{00000000-0004-0000-0100-000050000000}"/>
    <hyperlink ref="AR10" location="NOTE!C35" display="■" xr:uid="{00000000-0004-0000-0100-000051000000}"/>
    <hyperlink ref="AS10" location="NOTE!C35" display="■" xr:uid="{00000000-0004-0000-0100-000052000000}"/>
    <hyperlink ref="AT10" location="NOTE!C35" display="■" xr:uid="{00000000-0004-0000-0100-000053000000}"/>
    <hyperlink ref="AU10" location="NOTE!C35" display="■" xr:uid="{00000000-0004-0000-0100-000054000000}"/>
    <hyperlink ref="AV10" location="NOTE!C35" display="■" xr:uid="{00000000-0004-0000-0100-000055000000}"/>
    <hyperlink ref="AW10" location="NOTE!C50" display="■" xr:uid="{00000000-0004-0000-0100-000056000000}"/>
    <hyperlink ref="BN10" location="NOTE!C64" display="■" xr:uid="{00000000-0004-0000-0100-000057000000}"/>
    <hyperlink ref="BO10" location="NOTE!C64" display="■" xr:uid="{00000000-0004-0000-0100-000058000000}"/>
    <hyperlink ref="BP10" location="NOTE!C64" display="■" xr:uid="{00000000-0004-0000-0100-000059000000}"/>
    <hyperlink ref="BQ10" location="NOTE!C64" display="■" xr:uid="{00000000-0004-0000-0100-00005A000000}"/>
    <hyperlink ref="BR10" location="NOTE!C64" display="■" xr:uid="{00000000-0004-0000-0100-00005B000000}"/>
    <hyperlink ref="BS10" location="NOTE!C64" display="■" xr:uid="{00000000-0004-0000-0100-00005C000000}"/>
    <hyperlink ref="BT10" location="NOTE!C64" display="■" xr:uid="{00000000-0004-0000-0100-00005D000000}"/>
    <hyperlink ref="BU10" location="NOTE!C64" display="■" xr:uid="{00000000-0004-0000-0100-00005E000000}"/>
    <hyperlink ref="BV10" location="NOTE!C64" display="■" xr:uid="{00000000-0004-0000-0100-00005F000000}"/>
    <hyperlink ref="BW10" location="NOTE!C64" display="■" xr:uid="{00000000-0004-0000-0100-000060000000}"/>
    <hyperlink ref="BX10" location="NOTE!C64" display="■" xr:uid="{00000000-0004-0000-0100-000061000000}"/>
    <hyperlink ref="BY10" location="NOTE!C64" display="■" xr:uid="{00000000-0004-0000-0100-000062000000}"/>
    <hyperlink ref="BZ10" location="NOTE!C64" display="■" xr:uid="{00000000-0004-0000-0100-000063000000}"/>
    <hyperlink ref="CA10" location="NOTE!C64" display="■" xr:uid="{00000000-0004-0000-0100-000064000000}"/>
    <hyperlink ref="CB10" location="NOTE!C79" display="■" xr:uid="{00000000-0004-0000-0100-000065000000}"/>
    <hyperlink ref="AI27" location="NOTE!C125" display="■" xr:uid="{00000000-0004-0000-0100-000066000000}"/>
    <hyperlink ref="AJ27" location="NOTE!C125" display="■" xr:uid="{00000000-0004-0000-0100-000067000000}"/>
    <hyperlink ref="AK27" location="NOTE!C125" display="■" xr:uid="{00000000-0004-0000-0100-000068000000}"/>
    <hyperlink ref="AL27" location="NOTE!C125" display="■" xr:uid="{00000000-0004-0000-0100-000069000000}"/>
    <hyperlink ref="AM27" location="NOTE!C125" display="■" xr:uid="{00000000-0004-0000-0100-00006A000000}"/>
    <hyperlink ref="AN27" location="NOTE!C125" display="■" xr:uid="{00000000-0004-0000-0100-00006B000000}"/>
    <hyperlink ref="AO27" location="NOTE!C125" display="■" xr:uid="{00000000-0004-0000-0100-00006C000000}"/>
    <hyperlink ref="AP27" location="NOTE!C125" display="■" xr:uid="{00000000-0004-0000-0100-00006D000000}"/>
    <hyperlink ref="AQ27" location="NOTE!C125" display="■" xr:uid="{00000000-0004-0000-0100-00006E000000}"/>
    <hyperlink ref="AR27" location="NOTE!C125" display="■" xr:uid="{00000000-0004-0000-0100-00006F000000}"/>
    <hyperlink ref="AS27" location="NOTE!C125" display="■" xr:uid="{00000000-0004-0000-0100-000070000000}"/>
    <hyperlink ref="AT27" location="NOTE!C125" display="■" xr:uid="{00000000-0004-0000-0100-000071000000}"/>
    <hyperlink ref="AU27" location="NOTE!C125" display="■" xr:uid="{00000000-0004-0000-0100-000072000000}"/>
    <hyperlink ref="AV27" location="NOTE!C125" display="■" xr:uid="{00000000-0004-0000-0100-000073000000}"/>
    <hyperlink ref="AW27" location="NOTE!C140" display="■" xr:uid="{00000000-0004-0000-0100-000074000000}"/>
    <hyperlink ref="BN27" location="NOTE!C156" display="■" xr:uid="{00000000-0004-0000-0100-000075000000}"/>
    <hyperlink ref="BO27" location="NOTE!C156" display="■" xr:uid="{00000000-0004-0000-0100-000076000000}"/>
    <hyperlink ref="BP27" location="NOTE!C156" display="■" xr:uid="{00000000-0004-0000-0100-000077000000}"/>
    <hyperlink ref="BQ27" location="NOTE!C156" display="■" xr:uid="{00000000-0004-0000-0100-000078000000}"/>
    <hyperlink ref="BR27" location="NOTE!C156" display="■" xr:uid="{00000000-0004-0000-0100-000079000000}"/>
    <hyperlink ref="BS27" location="NOTE!C156" display="■" xr:uid="{00000000-0004-0000-0100-00007A000000}"/>
    <hyperlink ref="BT27" location="NOTE!C156" display="■" xr:uid="{00000000-0004-0000-0100-00007B000000}"/>
    <hyperlink ref="BU27" location="NOTE!C156" display="■" xr:uid="{00000000-0004-0000-0100-00007C000000}"/>
    <hyperlink ref="BV27" location="NOTE!C156" display="■" xr:uid="{00000000-0004-0000-0100-00007D000000}"/>
    <hyperlink ref="BW27" location="NOTE!C156" display="■" xr:uid="{00000000-0004-0000-0100-00007E000000}"/>
    <hyperlink ref="BX27" location="NOTE!C156" display="■" xr:uid="{00000000-0004-0000-0100-00007F000000}"/>
    <hyperlink ref="BY27" location="NOTE!C156" display="■" xr:uid="{00000000-0004-0000-0100-000080000000}"/>
    <hyperlink ref="BZ27" location="NOTE!C156" display="■" xr:uid="{00000000-0004-0000-0100-000081000000}"/>
    <hyperlink ref="CA27" location="NOTE!C156" display="■" xr:uid="{00000000-0004-0000-0100-000082000000}"/>
    <hyperlink ref="CB27" location="NOTE!C171" display="■" xr:uid="{00000000-0004-0000-0100-000083000000}"/>
    <hyperlink ref="AI44" location="NOTE!C217" display="■" xr:uid="{00000000-0004-0000-0100-000084000000}"/>
    <hyperlink ref="AJ44" location="NOTE!C217" display="■" xr:uid="{00000000-0004-0000-0100-000085000000}"/>
    <hyperlink ref="AK44" location="NOTE!C217" display="■" xr:uid="{00000000-0004-0000-0100-000086000000}"/>
    <hyperlink ref="AL44" location="NOTE!C217" display="■" xr:uid="{00000000-0004-0000-0100-000087000000}"/>
    <hyperlink ref="AM44" location="NOTE!C217" display="■" xr:uid="{00000000-0004-0000-0100-000088000000}"/>
    <hyperlink ref="AN44" location="NOTE!C217" display="■" xr:uid="{00000000-0004-0000-0100-000089000000}"/>
    <hyperlink ref="AO44" location="NOTE!C217" display="■" xr:uid="{00000000-0004-0000-0100-00008A000000}"/>
    <hyperlink ref="AP44" location="NOTE!C217" display="■" xr:uid="{00000000-0004-0000-0100-00008B000000}"/>
    <hyperlink ref="AQ44" location="NOTE!C217" display="■" xr:uid="{00000000-0004-0000-0100-00008C000000}"/>
    <hyperlink ref="AR44" location="NOTE!C217" display="■" xr:uid="{00000000-0004-0000-0100-00008D000000}"/>
    <hyperlink ref="AS44" location="NOTE!C217" display="■" xr:uid="{00000000-0004-0000-0100-00008E000000}"/>
    <hyperlink ref="AT44" location="NOTE!C217" display="■" xr:uid="{00000000-0004-0000-0100-00008F000000}"/>
    <hyperlink ref="AU44" location="NOTE!C217" display="■" xr:uid="{00000000-0004-0000-0100-000090000000}"/>
    <hyperlink ref="AV44" location="NOTE!C217" display="■" xr:uid="{00000000-0004-0000-0100-000091000000}"/>
    <hyperlink ref="AW44" location="NOTE!C232" display="■" xr:uid="{00000000-0004-0000-0100-000092000000}"/>
    <hyperlink ref="BN44" location="NOTE!C248" display="■" xr:uid="{00000000-0004-0000-0100-000093000000}"/>
    <hyperlink ref="BO44" location="NOTE!C248" display="■" xr:uid="{00000000-0004-0000-0100-000094000000}"/>
    <hyperlink ref="BP44" location="NOTE!C248" display="■" xr:uid="{00000000-0004-0000-0100-000095000000}"/>
    <hyperlink ref="BQ44" location="NOTE!C248" display="■" xr:uid="{00000000-0004-0000-0100-000096000000}"/>
    <hyperlink ref="BR44" location="NOTE!C248" display="■" xr:uid="{00000000-0004-0000-0100-000097000000}"/>
    <hyperlink ref="BS44" location="NOTE!C248" display="■" xr:uid="{00000000-0004-0000-0100-000098000000}"/>
    <hyperlink ref="BT44" location="NOTE!C248" display="■" xr:uid="{00000000-0004-0000-0100-000099000000}"/>
    <hyperlink ref="BU44" location="NOTE!C248" display="■" xr:uid="{00000000-0004-0000-0100-00009A000000}"/>
    <hyperlink ref="BV44" location="NOTE!C248" display="■" xr:uid="{00000000-0004-0000-0100-00009B000000}"/>
    <hyperlink ref="BW44" location="NOTE!C248" display="■" xr:uid="{00000000-0004-0000-0100-00009C000000}"/>
    <hyperlink ref="BX44" location="NOTE!C248" display="■" xr:uid="{00000000-0004-0000-0100-00009D000000}"/>
    <hyperlink ref="BY44" location="NOTE!C248" display="■" xr:uid="{00000000-0004-0000-0100-00009E000000}"/>
    <hyperlink ref="BZ44" location="NOTE!C248" display="■" xr:uid="{00000000-0004-0000-0100-00009F000000}"/>
    <hyperlink ref="CA44" location="NOTE!C263" display="■" xr:uid="{00000000-0004-0000-0100-0000A0000000}"/>
    <hyperlink ref="AI61" location="NOTE!C309" display="■" xr:uid="{00000000-0004-0000-0100-0000A1000000}"/>
    <hyperlink ref="AJ61" location="NOTE!C309" display="■" xr:uid="{00000000-0004-0000-0100-0000A2000000}"/>
    <hyperlink ref="AK61" location="NOTE!C309" display="■" xr:uid="{00000000-0004-0000-0100-0000A3000000}"/>
    <hyperlink ref="AL61" location="NOTE!C309" display="■" xr:uid="{00000000-0004-0000-0100-0000A4000000}"/>
    <hyperlink ref="AM61" location="NOTE!C309" display="■" xr:uid="{00000000-0004-0000-0100-0000A5000000}"/>
    <hyperlink ref="AN61" location="NOTE!C309" display="■" xr:uid="{00000000-0004-0000-0100-0000A6000000}"/>
    <hyperlink ref="AO61" location="NOTE!C309" display="■" xr:uid="{00000000-0004-0000-0100-0000A7000000}"/>
    <hyperlink ref="AP61" location="NOTE!C309" display="■" xr:uid="{00000000-0004-0000-0100-0000A8000000}"/>
    <hyperlink ref="AQ61" location="NOTE!C309" display="■" xr:uid="{00000000-0004-0000-0100-0000A9000000}"/>
    <hyperlink ref="AR61" location="NOTE!C309" display="■" xr:uid="{00000000-0004-0000-0100-0000AA000000}"/>
    <hyperlink ref="AS61" location="NOTE!C309" display="■" xr:uid="{00000000-0004-0000-0100-0000AB000000}"/>
    <hyperlink ref="AT61" location="NOTE!C309" display="■" xr:uid="{00000000-0004-0000-0100-0000AC000000}"/>
    <hyperlink ref="AU61" location="NOTE!C309" display="■" xr:uid="{00000000-0004-0000-0100-0000AD000000}"/>
    <hyperlink ref="AV61" location="NOTE!C309" display="■" xr:uid="{00000000-0004-0000-0100-0000AE000000}"/>
    <hyperlink ref="AW61" location="NOTE!C324" display="■" xr:uid="{00000000-0004-0000-0100-0000AF000000}"/>
    <hyperlink ref="BN61" location="NOTE!C339" display="■" xr:uid="{00000000-0004-0000-0100-0000B0000000}"/>
    <hyperlink ref="BO61" location="NOTE!C339" display="■" xr:uid="{00000000-0004-0000-0100-0000B1000000}"/>
    <hyperlink ref="BP61" location="NOTE!C339" display="■" xr:uid="{00000000-0004-0000-0100-0000B2000000}"/>
    <hyperlink ref="BQ61" location="NOTE!C339" display="■" xr:uid="{00000000-0004-0000-0100-0000B3000000}"/>
    <hyperlink ref="BR61" location="NOTE!C339" display="■" xr:uid="{00000000-0004-0000-0100-0000B4000000}"/>
    <hyperlink ref="BS61" location="NOTE!C339" display="■" xr:uid="{00000000-0004-0000-0100-0000B5000000}"/>
    <hyperlink ref="BT61" location="NOTE!C339" display="■" xr:uid="{00000000-0004-0000-0100-0000B6000000}"/>
    <hyperlink ref="BU61" location="NOTE!C339" display="■" xr:uid="{00000000-0004-0000-0100-0000B7000000}"/>
    <hyperlink ref="BV61" location="NOTE!C339" display="■" xr:uid="{00000000-0004-0000-0100-0000B8000000}"/>
    <hyperlink ref="BW61" location="NOTE!C339" display="■" xr:uid="{00000000-0004-0000-0100-0000B9000000}"/>
    <hyperlink ref="BX61" location="NOTE!C339" display="■" xr:uid="{00000000-0004-0000-0100-0000BA000000}"/>
    <hyperlink ref="BY61" location="NOTE!C339" display="■" xr:uid="{00000000-0004-0000-0100-0000BB000000}"/>
    <hyperlink ref="BZ61" location="NOTE!C339" display="■" xr:uid="{00000000-0004-0000-0100-0000BC000000}"/>
    <hyperlink ref="CA61" location="NOTE!C339" display="■" xr:uid="{00000000-0004-0000-0100-0000BD000000}"/>
    <hyperlink ref="CB61" location="NOTE!C354" display="■" xr:uid="{00000000-0004-0000-0100-0000BE000000}"/>
    <hyperlink ref="S10" location="NOTE!C19" display="■" xr:uid="{00000000-0004-0000-0100-0000BF000000}"/>
    <hyperlink ref="T10" location="NOTE!C19" display="■" xr:uid="{00000000-0004-0000-0100-0000C0000000}"/>
    <hyperlink ref="U10" location="NOTE!C19" display="■" xr:uid="{00000000-0004-0000-0100-0000C1000000}"/>
    <hyperlink ref="V10" location="NOTE!C19" display="■" xr:uid="{00000000-0004-0000-0100-0000C2000000}"/>
    <hyperlink ref="W10" location="NOTE!C19" display="■" xr:uid="{00000000-0004-0000-0100-0000C3000000}"/>
    <hyperlink ref="X10" location="NOTE!C19" display="■" xr:uid="{00000000-0004-0000-0100-0000C4000000}"/>
    <hyperlink ref="Y10" location="NOTE!C19" display="■" xr:uid="{00000000-0004-0000-0100-0000C5000000}"/>
    <hyperlink ref="Z10" location="NOTE!C19" display="■" xr:uid="{00000000-0004-0000-0100-0000C6000000}"/>
    <hyperlink ref="AA10" location="NOTE!C19" display="■" xr:uid="{00000000-0004-0000-0100-0000C7000000}"/>
    <hyperlink ref="AB10" location="NOTE!C19" display="■" xr:uid="{00000000-0004-0000-0100-0000C8000000}"/>
    <hyperlink ref="AC10" location="NOTE!C19" display="■" xr:uid="{00000000-0004-0000-0100-0000C9000000}"/>
    <hyperlink ref="AD10" location="NOTE!C19" display="■" xr:uid="{00000000-0004-0000-0100-0000CA000000}"/>
    <hyperlink ref="AE10" location="NOTE!C19" display="■" xr:uid="{00000000-0004-0000-0100-0000CB000000}"/>
    <hyperlink ref="AF10" location="NOTE!C19" display="■" xr:uid="{00000000-0004-0000-0100-0000CC000000}"/>
    <hyperlink ref="AG10" location="NOTE!C19" display="■" xr:uid="{00000000-0004-0000-0100-0000CD000000}"/>
    <hyperlink ref="AX10" location="NOTE!C50" display="■" xr:uid="{00000000-0004-0000-0100-0000CE000000}"/>
    <hyperlink ref="AY10" location="NOTE!C50" display="■" xr:uid="{00000000-0004-0000-0100-0000CF000000}"/>
    <hyperlink ref="AZ10" location="NOTE!C50" display="■" xr:uid="{00000000-0004-0000-0100-0000D0000000}"/>
    <hyperlink ref="BA10" location="NOTE!C50" display="■" xr:uid="{00000000-0004-0000-0100-0000D1000000}"/>
    <hyperlink ref="BB10" location="NOTE!C50" display="■" xr:uid="{00000000-0004-0000-0100-0000D2000000}"/>
    <hyperlink ref="BC10" location="NOTE!C50" display="■" xr:uid="{00000000-0004-0000-0100-0000D3000000}"/>
    <hyperlink ref="BD10" location="NOTE!C50" display="■" xr:uid="{00000000-0004-0000-0100-0000D4000000}"/>
    <hyperlink ref="BE10" location="NOTE!C50" display="■" xr:uid="{00000000-0004-0000-0100-0000D5000000}"/>
    <hyperlink ref="BF10" location="NOTE!C50" display="■" xr:uid="{00000000-0004-0000-0100-0000D6000000}"/>
    <hyperlink ref="BG10" location="NOTE!C50" display="■" xr:uid="{00000000-0004-0000-0100-0000D7000000}"/>
    <hyperlink ref="BH10" location="NOTE!C50" display="■" xr:uid="{00000000-0004-0000-0100-0000D8000000}"/>
    <hyperlink ref="BI10" location="NOTE!C50" display="■" xr:uid="{00000000-0004-0000-0100-0000D9000000}"/>
    <hyperlink ref="CC10" location="NOTE!C79" display="■" xr:uid="{00000000-0004-0000-0100-0000DA000000}"/>
    <hyperlink ref="CD10" location="NOTE!C79" display="■" xr:uid="{00000000-0004-0000-0100-0000DB000000}"/>
    <hyperlink ref="CE10" location="NOTE!C79" display="■" xr:uid="{00000000-0004-0000-0100-0000DC000000}"/>
    <hyperlink ref="CF10" location="NOTE!C79" display="■" xr:uid="{00000000-0004-0000-0100-0000DD000000}"/>
    <hyperlink ref="CG10" location="NOTE!C79" display="■" xr:uid="{00000000-0004-0000-0100-0000DE000000}"/>
    <hyperlink ref="CH10" location="NOTE!C79" display="■" xr:uid="{00000000-0004-0000-0100-0000DF000000}"/>
    <hyperlink ref="CI10" location="NOTE!C79" display="■" xr:uid="{00000000-0004-0000-0100-0000E0000000}"/>
    <hyperlink ref="CJ10" location="NOTE!C79" display="■" xr:uid="{00000000-0004-0000-0100-0000E1000000}"/>
    <hyperlink ref="CK10" location="NOTE!C79" display="■" xr:uid="{00000000-0004-0000-0100-0000E2000000}"/>
    <hyperlink ref="CL10" location="NOTE!C79" display="■" xr:uid="{00000000-0004-0000-0100-0000E3000000}"/>
    <hyperlink ref="CM10" location="NOTE!C79" display="■" xr:uid="{00000000-0004-0000-0100-0000E4000000}"/>
    <hyperlink ref="CN10" location="NOTE!C79" display="■" xr:uid="{00000000-0004-0000-0100-0000E5000000}"/>
    <hyperlink ref="CO10" location="NOTE!C79" display="■" xr:uid="{00000000-0004-0000-0100-0000E6000000}"/>
    <hyperlink ref="CP10" location="NOTE!C79" display="■" xr:uid="{00000000-0004-0000-0100-0000E7000000}"/>
    <hyperlink ref="CQ10" location="NOTE!C79" display="■" xr:uid="{00000000-0004-0000-0100-0000E8000000}"/>
    <hyperlink ref="S27" location="NOTE!C110" display="■" xr:uid="{00000000-0004-0000-0100-0000E9000000}"/>
    <hyperlink ref="T27" location="NOTE!C110" display="■" xr:uid="{00000000-0004-0000-0100-0000EA000000}"/>
    <hyperlink ref="U27" location="NOTE!C110" display="■" xr:uid="{00000000-0004-0000-0100-0000EB000000}"/>
    <hyperlink ref="V27" location="NOTE!C110" display="■" xr:uid="{00000000-0004-0000-0100-0000EC000000}"/>
    <hyperlink ref="W27" location="NOTE!C110" display="■" xr:uid="{00000000-0004-0000-0100-0000ED000000}"/>
    <hyperlink ref="X27" location="NOTE!C110" display="■" xr:uid="{00000000-0004-0000-0100-0000EE000000}"/>
    <hyperlink ref="Y27" location="NOTE!C110" display="■" xr:uid="{00000000-0004-0000-0100-0000EF000000}"/>
    <hyperlink ref="Z27" location="NOTE!C110" display="■" xr:uid="{00000000-0004-0000-0100-0000F0000000}"/>
    <hyperlink ref="AA27" location="NOTE!C110" display="■" xr:uid="{00000000-0004-0000-0100-0000F1000000}"/>
    <hyperlink ref="AB27" location="NOTE!C110" display="■" xr:uid="{00000000-0004-0000-0100-0000F2000000}"/>
    <hyperlink ref="AC27" location="NOTE!C110" display="■" xr:uid="{00000000-0004-0000-0100-0000F3000000}"/>
    <hyperlink ref="AD27" location="NOTE!C110" display="■" xr:uid="{00000000-0004-0000-0100-0000F4000000}"/>
    <hyperlink ref="AE27" location="NOTE!C110" display="■" xr:uid="{00000000-0004-0000-0100-0000F5000000}"/>
    <hyperlink ref="AF27" location="NOTE!C110" display="■" xr:uid="{00000000-0004-0000-0100-0000F6000000}"/>
    <hyperlink ref="AX27" location="NOTE!C140" display="■" xr:uid="{00000000-0004-0000-0100-0000F7000000}"/>
    <hyperlink ref="AY27" location="NOTE!C140" display="■" xr:uid="{00000000-0004-0000-0100-0000F8000000}"/>
    <hyperlink ref="AZ27" location="NOTE!C140" display="■" xr:uid="{00000000-0004-0000-0100-0000F9000000}"/>
    <hyperlink ref="BA27" location="NOTE!C140" display="■" xr:uid="{00000000-0004-0000-0100-0000FA000000}"/>
    <hyperlink ref="BB27" location="NOTE!C140" display="■" xr:uid="{00000000-0004-0000-0100-0000FB000000}"/>
    <hyperlink ref="BC27" location="NOTE!C140" display="■" xr:uid="{00000000-0004-0000-0100-0000FC000000}"/>
    <hyperlink ref="BD27" location="NOTE!C140" display="■" xr:uid="{00000000-0004-0000-0100-0000FD000000}"/>
    <hyperlink ref="BE27" location="NOTE!C140" display="■" xr:uid="{00000000-0004-0000-0100-0000FE000000}"/>
    <hyperlink ref="BF27" location="NOTE!C140" display="■" xr:uid="{00000000-0004-0000-0100-0000FF000000}"/>
    <hyperlink ref="BG27" location="NOTE!C140" display="■" xr:uid="{00000000-0004-0000-0100-000000010000}"/>
    <hyperlink ref="BH27" location="NOTE!C140" display="■" xr:uid="{00000000-0004-0000-0100-000001010000}"/>
    <hyperlink ref="BI27" location="NOTE!C140" display="■" xr:uid="{00000000-0004-0000-0100-000002010000}"/>
    <hyperlink ref="BJ27" location="NOTE!C140" display="■" xr:uid="{00000000-0004-0000-0100-000003010000}"/>
    <hyperlink ref="BK27" location="NOTE!C140" display="■" xr:uid="{00000000-0004-0000-0100-000004010000}"/>
    <hyperlink ref="BL27" location="NOTE!C140" display="■" xr:uid="{00000000-0004-0000-0100-000005010000}"/>
    <hyperlink ref="CC27" location="NOTE!C171" display="■" xr:uid="{00000000-0004-0000-0100-000006010000}"/>
    <hyperlink ref="CD27" location="NOTE!C171" display="■" xr:uid="{00000000-0004-0000-0100-000007010000}"/>
    <hyperlink ref="CE27" location="NOTE!C171" display="■" xr:uid="{00000000-0004-0000-0100-000008010000}"/>
    <hyperlink ref="CF27" location="NOTE!C171" display="■" xr:uid="{00000000-0004-0000-0100-000009010000}"/>
    <hyperlink ref="CG27" location="NOTE!C171" display="■" xr:uid="{00000000-0004-0000-0100-00000A010000}"/>
    <hyperlink ref="CH27" location="NOTE!C171" display="■" xr:uid="{00000000-0004-0000-0100-00000B010000}"/>
    <hyperlink ref="CI27" location="NOTE!C171" display="■" xr:uid="{00000000-0004-0000-0100-00000C010000}"/>
    <hyperlink ref="CJ27" location="NOTE!C171" display="■" xr:uid="{00000000-0004-0000-0100-00000D010000}"/>
    <hyperlink ref="CK27" location="NOTE!C171" display="■" xr:uid="{00000000-0004-0000-0100-00000E010000}"/>
    <hyperlink ref="CL27" location="NOTE!C171" display="■" xr:uid="{00000000-0004-0000-0100-00000F010000}"/>
    <hyperlink ref="CM27" location="NOTE!C171" display="■" xr:uid="{00000000-0004-0000-0100-000010010000}"/>
    <hyperlink ref="CN27" location="NOTE!C171" display="■" xr:uid="{00000000-0004-0000-0100-000011010000}"/>
    <hyperlink ref="CO27" location="NOTE!C171" display="■" xr:uid="{00000000-0004-0000-0100-000012010000}"/>
    <hyperlink ref="CP27" location="NOTE!C171" display="■" xr:uid="{00000000-0004-0000-0100-000013010000}"/>
    <hyperlink ref="S44" location="NOTE!C201" display="■" xr:uid="{00000000-0004-0000-0100-000014010000}"/>
    <hyperlink ref="T44" location="NOTE!C201" display="■" xr:uid="{00000000-0004-0000-0100-000015010000}"/>
    <hyperlink ref="U44" location="NOTE!C201" display="■" xr:uid="{00000000-0004-0000-0100-000016010000}"/>
    <hyperlink ref="V44" location="NOTE!C201" display="■" xr:uid="{00000000-0004-0000-0100-000017010000}"/>
    <hyperlink ref="W44" location="NOTE!C201" display="■" xr:uid="{00000000-0004-0000-0100-000018010000}"/>
    <hyperlink ref="X44" location="NOTE!C201" display="■" xr:uid="{00000000-0004-0000-0100-000019010000}"/>
    <hyperlink ref="Y44" location="NOTE!C201" display="■" xr:uid="{00000000-0004-0000-0100-00001A010000}"/>
    <hyperlink ref="Z44" location="NOTE!C201" display="■" xr:uid="{00000000-0004-0000-0100-00001B010000}"/>
    <hyperlink ref="AA44" location="NOTE!C201" display="■" xr:uid="{00000000-0004-0000-0100-00001C010000}"/>
    <hyperlink ref="AB44" location="NOTE!C201" display="■" xr:uid="{00000000-0004-0000-0100-00001D010000}"/>
    <hyperlink ref="AC44" location="NOTE!C201" display="■" xr:uid="{00000000-0004-0000-0100-00001E010000}"/>
    <hyperlink ref="AD44" location="NOTE!C201" display="■" xr:uid="{00000000-0004-0000-0100-00001F010000}"/>
    <hyperlink ref="AE44" location="NOTE!C201" display="■" xr:uid="{00000000-0004-0000-0100-000020010000}"/>
    <hyperlink ref="AF44" location="NOTE!C201" display="■" xr:uid="{00000000-0004-0000-0100-000021010000}"/>
    <hyperlink ref="AG44" location="NOTE!C201" display="■" xr:uid="{00000000-0004-0000-0100-000022010000}"/>
    <hyperlink ref="AX44" location="NOTE!C232" display="■" xr:uid="{00000000-0004-0000-0100-000023010000}"/>
    <hyperlink ref="AY44" location="NOTE!C232" display="■" xr:uid="{00000000-0004-0000-0100-000024010000}"/>
    <hyperlink ref="AZ44" location="NOTE!C232" display="■" xr:uid="{00000000-0004-0000-0100-000025010000}"/>
    <hyperlink ref="BA44" location="NOTE!C232" display="■" xr:uid="{00000000-0004-0000-0100-000026010000}"/>
    <hyperlink ref="BB44" location="NOTE!C232" display="■" xr:uid="{00000000-0004-0000-0100-000027010000}"/>
    <hyperlink ref="BC44" location="NOTE!C232" display="■" xr:uid="{00000000-0004-0000-0100-000028010000}"/>
    <hyperlink ref="BD44" location="NOTE!C232" display="■" xr:uid="{00000000-0004-0000-0100-000029010000}"/>
    <hyperlink ref="BE44" location="NOTE!C232" display="■" xr:uid="{00000000-0004-0000-0100-00002A010000}"/>
    <hyperlink ref="BF44" location="NOTE!C232" display="■" xr:uid="{00000000-0004-0000-0100-00002B010000}"/>
    <hyperlink ref="BG44" location="NOTE!C232" display="■" xr:uid="{00000000-0004-0000-0100-00002C010000}"/>
    <hyperlink ref="BH44" location="NOTE!C232" display="■" xr:uid="{00000000-0004-0000-0100-00002D010000}"/>
    <hyperlink ref="BI44" location="NOTE!C232" display="■" xr:uid="{00000000-0004-0000-0100-00002E010000}"/>
    <hyperlink ref="BJ44" location="NOTE!C232" display="■" xr:uid="{00000000-0004-0000-0100-00002F010000}"/>
    <hyperlink ref="BK44" location="NOTE!C232" display="■" xr:uid="{00000000-0004-0000-0100-000030010000}"/>
    <hyperlink ref="BL44" location="NOTE!C232" display="■" xr:uid="{00000000-0004-0000-0100-000031010000}"/>
    <hyperlink ref="CB44" location="NOTE!C263" display="■" xr:uid="{00000000-0004-0000-0100-000032010000}"/>
    <hyperlink ref="CC44" location="NOTE!C263" display="■" xr:uid="{00000000-0004-0000-0100-000033010000}"/>
    <hyperlink ref="CD44" location="NOTE!C263" display="■" xr:uid="{00000000-0004-0000-0100-000034010000}"/>
    <hyperlink ref="CE44" location="NOTE!C263" display="■" xr:uid="{00000000-0004-0000-0100-000035010000}"/>
    <hyperlink ref="CF44" location="NOTE!C263" display="■" xr:uid="{00000000-0004-0000-0100-000036010000}"/>
    <hyperlink ref="CG44" location="NOTE!C263" display="■" xr:uid="{00000000-0004-0000-0100-000037010000}"/>
    <hyperlink ref="CH44" location="NOTE!C263" display="■" xr:uid="{00000000-0004-0000-0100-000038010000}"/>
    <hyperlink ref="CI44" location="NOTE!C263" display="■" xr:uid="{00000000-0004-0000-0100-000039010000}"/>
    <hyperlink ref="CJ44" location="NOTE!C263" display="■" xr:uid="{00000000-0004-0000-0100-00003A010000}"/>
    <hyperlink ref="CK44" location="NOTE!C263" display="■" xr:uid="{00000000-0004-0000-0100-00003B010000}"/>
    <hyperlink ref="CL44" location="NOTE!C263" display="■" xr:uid="{00000000-0004-0000-0100-00003C010000}"/>
    <hyperlink ref="CM44" location="NOTE!C263" display="■" xr:uid="{00000000-0004-0000-0100-00003D010000}"/>
    <hyperlink ref="CN44" location="NOTE!C263" display="■" xr:uid="{00000000-0004-0000-0100-00003E010000}"/>
    <hyperlink ref="CO44" location="NOTE!C263" display="■" xr:uid="{00000000-0004-0000-0100-00003F010000}"/>
    <hyperlink ref="CP44" location="NOTE!C263" display="■" xr:uid="{00000000-0004-0000-0100-000040010000}"/>
    <hyperlink ref="S61" location="NOTE!C293" display="■" xr:uid="{00000000-0004-0000-0100-000041010000}"/>
    <hyperlink ref="T61" location="NOTE!C293" display="■" xr:uid="{00000000-0004-0000-0100-000042010000}"/>
    <hyperlink ref="U61" location="NOTE!C293" display="■" xr:uid="{00000000-0004-0000-0100-000043010000}"/>
    <hyperlink ref="V61" location="NOTE!C293" display="■" xr:uid="{00000000-0004-0000-0100-000044010000}"/>
    <hyperlink ref="W61" location="NOTE!C293" display="■" xr:uid="{00000000-0004-0000-0100-000045010000}"/>
    <hyperlink ref="X61" location="NOTE!C293" display="■" xr:uid="{00000000-0004-0000-0100-000046010000}"/>
    <hyperlink ref="Y61" location="NOTE!C293" display="■" xr:uid="{00000000-0004-0000-0100-000047010000}"/>
    <hyperlink ref="Z61" location="NOTE!C293" display="■" xr:uid="{00000000-0004-0000-0100-000048010000}"/>
    <hyperlink ref="AA61" location="NOTE!C293" display="■" xr:uid="{00000000-0004-0000-0100-000049010000}"/>
    <hyperlink ref="AB61" location="NOTE!C293" display="■" xr:uid="{00000000-0004-0000-0100-00004A010000}"/>
    <hyperlink ref="AC61" location="NOTE!C293" display="■" xr:uid="{00000000-0004-0000-0100-00004B010000}"/>
    <hyperlink ref="AD61" location="NOTE!C293" display="■" xr:uid="{00000000-0004-0000-0100-00004C010000}"/>
    <hyperlink ref="AE61" location="NOTE!C293" display="■" xr:uid="{00000000-0004-0000-0100-00004D010000}"/>
    <hyperlink ref="AF61" location="NOTE!C293" display="■" xr:uid="{00000000-0004-0000-0100-00004E010000}"/>
    <hyperlink ref="AG61" location="NOTE!C293" display="■" xr:uid="{00000000-0004-0000-0100-00004F010000}"/>
    <hyperlink ref="AX61" location="NOTE!C324" display="■" xr:uid="{00000000-0004-0000-0100-000050010000}"/>
    <hyperlink ref="AY61" location="NOTE!C324" display="■" xr:uid="{00000000-0004-0000-0100-000051010000}"/>
    <hyperlink ref="AZ61" location="NOTE!C324" display="■" xr:uid="{00000000-0004-0000-0100-000052010000}"/>
    <hyperlink ref="BA61" location="NOTE!C324" display="■" xr:uid="{00000000-0004-0000-0100-000053010000}"/>
    <hyperlink ref="BB61" location="NOTE!C324" display="■" xr:uid="{00000000-0004-0000-0100-000054010000}"/>
    <hyperlink ref="BC61" location="NOTE!C324" display="■" xr:uid="{00000000-0004-0000-0100-000055010000}"/>
    <hyperlink ref="BD61" location="NOTE!C324" display="■" xr:uid="{00000000-0004-0000-0100-000056010000}"/>
    <hyperlink ref="BE61" location="NOTE!C324" display="■" xr:uid="{00000000-0004-0000-0100-000057010000}"/>
    <hyperlink ref="BF61" location="NOTE!C324" display="■" xr:uid="{00000000-0004-0000-0100-000058010000}"/>
    <hyperlink ref="BG61" location="NOTE!C324" display="■" xr:uid="{00000000-0004-0000-0100-000059010000}"/>
    <hyperlink ref="BH61" location="NOTE!C324" display="■" xr:uid="{00000000-0004-0000-0100-00005A010000}"/>
    <hyperlink ref="BI61" location="NOTE!C324" display="■" xr:uid="{00000000-0004-0000-0100-00005B010000}"/>
    <hyperlink ref="BJ61" location="NOTE!C324" display="■" xr:uid="{00000000-0004-0000-0100-00005C010000}"/>
    <hyperlink ref="BK61" location="NOTE!C324" display="■" xr:uid="{00000000-0004-0000-0100-00005D010000}"/>
    <hyperlink ref="CC61" location="NOTE!C354" display="■" xr:uid="{00000000-0004-0000-0100-00005E010000}"/>
    <hyperlink ref="CD61" location="NOTE!C354" display="■" xr:uid="{00000000-0004-0000-0100-00005F010000}"/>
    <hyperlink ref="CE61" location="NOTE!C354" display="■" xr:uid="{00000000-0004-0000-0100-000060010000}"/>
    <hyperlink ref="CF61" location="NOTE!C354" display="■" xr:uid="{00000000-0004-0000-0100-000061010000}"/>
    <hyperlink ref="CG61" location="NOTE!C354" display="■" xr:uid="{00000000-0004-0000-0100-000062010000}"/>
    <hyperlink ref="CH61" location="NOTE!C354" display="■" xr:uid="{00000000-0004-0000-0100-000063010000}"/>
    <hyperlink ref="CI61" location="NOTE!C354" display="■" xr:uid="{00000000-0004-0000-0100-000064010000}"/>
    <hyperlink ref="CJ61" location="NOTE!C354" display="■" xr:uid="{00000000-0004-0000-0100-000065010000}"/>
    <hyperlink ref="CK61" location="NOTE!C354" display="■" xr:uid="{00000000-0004-0000-0100-000066010000}"/>
    <hyperlink ref="CL61" location="NOTE!C354" display="■" xr:uid="{00000000-0004-0000-0100-000067010000}"/>
    <hyperlink ref="CM61" location="NOTE!C354" display="■" xr:uid="{00000000-0004-0000-0100-000068010000}"/>
    <hyperlink ref="CN61" location="NOTE!C354" display="■" xr:uid="{00000000-0004-0000-0100-000069010000}"/>
    <hyperlink ref="CO61" location="NOTE!C354" display="■" xr:uid="{00000000-0004-0000-0100-00006A010000}"/>
    <hyperlink ref="CP61" location="NOTE!C354" display="■" xr:uid="{00000000-0004-0000-0100-00006B010000}"/>
    <hyperlink ref="CQ61" location="NOTE!C354" display="■" xr:uid="{00000000-0004-0000-0100-00006C010000}"/>
    <hyperlink ref="BJ10" location="NOTE!C50" display="■" xr:uid="{00000000-0004-0000-0100-00006D010000}"/>
  </hyperlinks>
  <pageMargins left="0" right="0" top="0.78740157480314965" bottom="0.19685039370078741" header="0.31496062992125984" footer="0.31496062992125984"/>
  <pageSetup paperSize="9" scale="84" orientation="landscape" horizontalDpi="4294967292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BF66C805-1B52-44E6-B211-2744698F3D33}">
            <xm:f>IF(ENV!L9&lt;&gt;"", TRUE)</xm:f>
            <x14:dxf>
              <fill>
                <patternFill>
                  <bgColor rgb="FFCCFFCC"/>
                </patternFill>
              </fill>
            </x14:dxf>
          </x14:cfRule>
          <xm:sqref>C23:AF23</xm:sqref>
        </x14:conditionalFormatting>
        <x14:conditionalFormatting xmlns:xm="http://schemas.microsoft.com/office/excel/2006/main">
          <x14:cfRule type="expression" priority="29" id="{C3BF4999-9247-4EDE-8A89-CED9518CF1ED}">
            <xm:f>IF(ENV!L9&lt;&gt;"", TRUE)</xm:f>
            <x14:dxf>
              <fill>
                <patternFill>
                  <bgColor rgb="FFCCFFCC"/>
                </patternFill>
              </fill>
            </x14:dxf>
          </x14:cfRule>
          <xm:sqref>C24:AF24</xm:sqref>
        </x14:conditionalFormatting>
        <x14:conditionalFormatting xmlns:xm="http://schemas.microsoft.com/office/excel/2006/main">
          <x14:cfRule type="expression" priority="34" id="{5CD50584-BA95-4A54-98AF-4D96C299EC4D}">
            <xm:f>IF(ENV!L3&lt;&gt;"", TRUE)</xm:f>
            <x14:dxf>
              <fill>
                <patternFill>
                  <bgColor rgb="FFCCFFCC"/>
                </patternFill>
              </fill>
            </x14:dxf>
          </x14:cfRule>
          <xm:sqref>C6:AG6</xm:sqref>
        </x14:conditionalFormatting>
        <x14:conditionalFormatting xmlns:xm="http://schemas.microsoft.com/office/excel/2006/main">
          <x14:cfRule type="expression" priority="35" id="{C822F202-5863-4FDF-87BB-E7294A918068}">
            <xm:f>IF(ENV!L3&lt;&gt;"", TRUE)</xm:f>
            <x14:dxf>
              <fill>
                <patternFill>
                  <bgColor rgb="FFCCFFCC"/>
                </patternFill>
              </fill>
            </x14:dxf>
          </x14:cfRule>
          <xm:sqref>C7:AG7</xm:sqref>
        </x14:conditionalFormatting>
        <x14:conditionalFormatting xmlns:xm="http://schemas.microsoft.com/office/excel/2006/main">
          <x14:cfRule type="expression" priority="22" id="{A82D6081-2C36-40D5-95F6-C2A0279A2A55}">
            <xm:f>IF(ENV!L15&lt;&gt;"", TRUE)</xm:f>
            <x14:dxf>
              <fill>
                <patternFill>
                  <bgColor rgb="FFCCFFCC"/>
                </patternFill>
              </fill>
            </x14:dxf>
          </x14:cfRule>
          <xm:sqref>C40:AG40</xm:sqref>
        </x14:conditionalFormatting>
        <x14:conditionalFormatting xmlns:xm="http://schemas.microsoft.com/office/excel/2006/main">
          <x14:cfRule type="expression" priority="23" id="{E3B6EB38-3B68-4988-967D-BE9A7AAD341F}">
            <xm:f>IF(ENV!L15&lt;&gt;"", TRUE)</xm:f>
            <x14:dxf>
              <fill>
                <patternFill>
                  <bgColor rgb="FFCCFFCC"/>
                </patternFill>
              </fill>
            </x14:dxf>
          </x14:cfRule>
          <xm:sqref>C41:AG41</xm:sqref>
        </x14:conditionalFormatting>
        <x14:conditionalFormatting xmlns:xm="http://schemas.microsoft.com/office/excel/2006/main">
          <x14:cfRule type="expression" priority="16" id="{608D813A-E2C5-4EFB-9D2F-F5D026CB587A}">
            <xm:f>IF(ENV!L21&lt;&gt;"", TRUE)</xm:f>
            <x14:dxf>
              <fill>
                <patternFill>
                  <bgColor rgb="FFCCFFCC"/>
                </patternFill>
              </fill>
            </x14:dxf>
          </x14:cfRule>
          <xm:sqref>C57:AG57</xm:sqref>
        </x14:conditionalFormatting>
        <x14:conditionalFormatting xmlns:xm="http://schemas.microsoft.com/office/excel/2006/main">
          <x14:cfRule type="expression" priority="17" id="{44C78D8F-7F03-4DF2-96EF-F2942DBE5189}">
            <xm:f>IF(ENV!L21&lt;&gt;"", TRUE)</xm:f>
            <x14:dxf>
              <fill>
                <patternFill>
                  <bgColor rgb="FFCCFFCC"/>
                </patternFill>
              </fill>
            </x14:dxf>
          </x14:cfRule>
          <xm:sqref>C58:AG58</xm:sqref>
        </x14:conditionalFormatting>
        <x14:conditionalFormatting xmlns:xm="http://schemas.microsoft.com/office/excel/2006/main">
          <x14:cfRule type="expression" priority="32" id="{DA6CCF31-3E99-4BA7-94DD-32A8B49D5C07}">
            <xm:f>IF(ENV!L5&lt;&gt;"", TRUE)</xm:f>
            <x14:dxf>
              <fill>
                <patternFill>
                  <bgColor rgb="FFCCFFCC"/>
                </patternFill>
              </fill>
            </x14:dxf>
          </x14:cfRule>
          <xm:sqref>AH6:BJ6</xm:sqref>
        </x14:conditionalFormatting>
        <x14:conditionalFormatting xmlns:xm="http://schemas.microsoft.com/office/excel/2006/main">
          <x14:cfRule type="expression" priority="33" id="{C0C8A338-D9B4-4CD9-894D-7480ED404EC5}">
            <xm:f>IF(ENV!L5&lt;&gt;"", TRUE)</xm:f>
            <x14:dxf>
              <fill>
                <patternFill>
                  <bgColor rgb="FFCCFFCC"/>
                </patternFill>
              </fill>
            </x14:dxf>
          </x14:cfRule>
          <xm:sqref>AH7:BJ7</xm:sqref>
        </x14:conditionalFormatting>
        <x14:conditionalFormatting xmlns:xm="http://schemas.microsoft.com/office/excel/2006/main">
          <x14:cfRule type="expression" priority="14" id="{732018B6-5F9C-4E15-99CF-55A4677D4767}">
            <xm:f>IF(ENV!L23&lt;&gt;"", TRUE)</xm:f>
            <x14:dxf>
              <fill>
                <patternFill>
                  <bgColor rgb="FFCCFFCC"/>
                </patternFill>
              </fill>
            </x14:dxf>
          </x14:cfRule>
          <xm:sqref>AH57:BK57</xm:sqref>
        </x14:conditionalFormatting>
        <x14:conditionalFormatting xmlns:xm="http://schemas.microsoft.com/office/excel/2006/main">
          <x14:cfRule type="expression" priority="15" id="{B4738F45-93C6-43D9-927E-65CC603D9DED}">
            <xm:f>IF(ENV!L23&lt;&gt;"", TRUE)</xm:f>
            <x14:dxf>
              <fill>
                <patternFill>
                  <bgColor rgb="FFCCFFCC"/>
                </patternFill>
              </fill>
            </x14:dxf>
          </x14:cfRule>
          <xm:sqref>AH58:BK58</xm:sqref>
        </x14:conditionalFormatting>
        <x14:conditionalFormatting xmlns:xm="http://schemas.microsoft.com/office/excel/2006/main">
          <x14:cfRule type="expression" priority="26" id="{B50A85AE-56FB-414C-8045-7A5BA45049FC}">
            <xm:f>IF(ENV!L11&lt;&gt;"", TRUE)</xm:f>
            <x14:dxf>
              <fill>
                <patternFill>
                  <bgColor rgb="FFCCFFCC"/>
                </patternFill>
              </fill>
            </x14:dxf>
          </x14:cfRule>
          <xm:sqref>AH23:BL23</xm:sqref>
        </x14:conditionalFormatting>
        <x14:conditionalFormatting xmlns:xm="http://schemas.microsoft.com/office/excel/2006/main">
          <x14:cfRule type="expression" priority="27" id="{45AB5C8F-8A47-4B1D-9878-206B7F9A5149}">
            <xm:f>IF(ENV!L11&lt;&gt;"", TRUE)</xm:f>
            <x14:dxf>
              <fill>
                <patternFill>
                  <bgColor rgb="FFCCFFCC"/>
                </patternFill>
              </fill>
            </x14:dxf>
          </x14:cfRule>
          <xm:sqref>AH24:BL24</xm:sqref>
        </x14:conditionalFormatting>
        <x14:conditionalFormatting xmlns:xm="http://schemas.microsoft.com/office/excel/2006/main">
          <x14:cfRule type="expression" priority="20" id="{123FBE3C-B0B5-404F-8CFC-BFC9B00FA1EF}">
            <xm:f>IF(ENV!L17&lt;&gt;"", TRUE)</xm:f>
            <x14:dxf>
              <fill>
                <patternFill>
                  <bgColor rgb="FFCCFFCC"/>
                </patternFill>
              </fill>
            </x14:dxf>
          </x14:cfRule>
          <xm:sqref>AH40:BL40</xm:sqref>
        </x14:conditionalFormatting>
        <x14:conditionalFormatting xmlns:xm="http://schemas.microsoft.com/office/excel/2006/main">
          <x14:cfRule type="expression" priority="21" id="{DB71DD49-C496-4256-BA83-440412CC4838}">
            <xm:f>IF(ENV!L17&lt;&gt;"", TRUE)</xm:f>
            <x14:dxf>
              <fill>
                <patternFill>
                  <bgColor rgb="FFCCFFCC"/>
                </patternFill>
              </fill>
            </x14:dxf>
          </x14:cfRule>
          <xm:sqref>AH41:BL41</xm:sqref>
        </x14:conditionalFormatting>
        <x14:conditionalFormatting xmlns:xm="http://schemas.microsoft.com/office/excel/2006/main">
          <x14:cfRule type="expression" priority="24" id="{24C2E12B-A24F-49AC-BBE3-D7D36B6AB56C}">
            <xm:f>IF(ENV!L13&lt;&gt;"", TRUE)</xm:f>
            <x14:dxf>
              <fill>
                <patternFill>
                  <bgColor rgb="FFCCFFCC"/>
                </patternFill>
              </fill>
            </x14:dxf>
          </x14:cfRule>
          <xm:sqref>BM23:CP23</xm:sqref>
        </x14:conditionalFormatting>
        <x14:conditionalFormatting xmlns:xm="http://schemas.microsoft.com/office/excel/2006/main">
          <x14:cfRule type="expression" priority="25" id="{25E0A155-13B5-4020-8023-27AC5FED2DE5}">
            <xm:f>IF(ENV!L13&lt;&gt;"", TRUE)</xm:f>
            <x14:dxf>
              <fill>
                <patternFill>
                  <bgColor rgb="FFCCFFCC"/>
                </patternFill>
              </fill>
            </x14:dxf>
          </x14:cfRule>
          <xm:sqref>BM24:CP24</xm:sqref>
        </x14:conditionalFormatting>
        <x14:conditionalFormatting xmlns:xm="http://schemas.microsoft.com/office/excel/2006/main">
          <x14:cfRule type="expression" priority="18" id="{67974A29-A8EB-4A6D-881D-724EFE97C331}">
            <xm:f>IF(ENV!L19&lt;&gt;"", TRUE)</xm:f>
            <x14:dxf>
              <fill>
                <patternFill>
                  <bgColor rgb="FFCCFFCC"/>
                </patternFill>
              </fill>
            </x14:dxf>
          </x14:cfRule>
          <xm:sqref>BM40:CP40</xm:sqref>
        </x14:conditionalFormatting>
        <x14:conditionalFormatting xmlns:xm="http://schemas.microsoft.com/office/excel/2006/main">
          <x14:cfRule type="expression" priority="19" id="{7272963C-140D-4891-B8B8-798F3B4ECA66}">
            <xm:f>IF(ENV!L19&lt;&gt;"", TRUE)</xm:f>
            <x14:dxf>
              <fill>
                <patternFill>
                  <bgColor rgb="FFCCFFCC"/>
                </patternFill>
              </fill>
            </x14:dxf>
          </x14:cfRule>
          <xm:sqref>BM41:CP41</xm:sqref>
        </x14:conditionalFormatting>
        <x14:conditionalFormatting xmlns:xm="http://schemas.microsoft.com/office/excel/2006/main">
          <x14:cfRule type="expression" priority="30" id="{06B4B86D-4668-473E-9306-1025EDF63C1B}">
            <xm:f>IF(ENV!L7&lt;&gt;"", TRUE)</xm:f>
            <x14:dxf>
              <fill>
                <patternFill>
                  <bgColor rgb="FFCCFFCC"/>
                </patternFill>
              </fill>
            </x14:dxf>
          </x14:cfRule>
          <xm:sqref>BM6:CQ6</xm:sqref>
        </x14:conditionalFormatting>
        <x14:conditionalFormatting xmlns:xm="http://schemas.microsoft.com/office/excel/2006/main">
          <x14:cfRule type="expression" priority="31" id="{46E1D4A9-4D7C-4AA3-A502-EB58D1453CF8}">
            <xm:f>IF(ENV!L7&lt;&gt;"", TRUE)</xm:f>
            <x14:dxf>
              <fill>
                <patternFill>
                  <bgColor rgb="FFCCFFCC"/>
                </patternFill>
              </fill>
            </x14:dxf>
          </x14:cfRule>
          <xm:sqref>BM7:CQ7</xm:sqref>
        </x14:conditionalFormatting>
        <x14:conditionalFormatting xmlns:xm="http://schemas.microsoft.com/office/excel/2006/main">
          <x14:cfRule type="expression" priority="12" id="{11341DC4-2827-4455-A88D-8D0B5DC6E0C5}">
            <xm:f>IF(ENV!L25&lt;&gt;"", TRUE)</xm:f>
            <x14:dxf>
              <fill>
                <patternFill>
                  <bgColor rgb="FFCCFFCC"/>
                </patternFill>
              </fill>
            </x14:dxf>
          </x14:cfRule>
          <xm:sqref>BM57:CQ57</xm:sqref>
        </x14:conditionalFormatting>
        <x14:conditionalFormatting xmlns:xm="http://schemas.microsoft.com/office/excel/2006/main">
          <x14:cfRule type="expression" priority="13" id="{C6CF1F96-5DD2-4F97-A98E-4B06FB20B556}">
            <xm:f>IF(ENV!L25&lt;&gt;"", TRUE)</xm:f>
            <x14:dxf>
              <fill>
                <patternFill>
                  <bgColor rgb="FFCCFFCC"/>
                </patternFill>
              </fill>
            </x14:dxf>
          </x14:cfRule>
          <xm:sqref>BM58:CQ58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67"/>
  <sheetViews>
    <sheetView workbookViewId="0"/>
  </sheetViews>
  <sheetFormatPr defaultRowHeight="13.5"/>
  <cols>
    <col min="1" max="1" width="5.25" style="2" customWidth="1"/>
    <col min="2" max="2" width="4.875" style="2" customWidth="1"/>
    <col min="3" max="3" width="9.625" style="2" customWidth="1"/>
    <col min="4" max="5" width="9" style="2"/>
    <col min="6" max="6" width="4.5" style="2" bestFit="1" customWidth="1"/>
    <col min="7" max="7" width="8.5" style="122" bestFit="1" customWidth="1"/>
    <col min="8" max="8" width="3.5" style="123" bestFit="1" customWidth="1"/>
    <col min="9" max="9" width="5.5" style="124" bestFit="1" customWidth="1"/>
    <col min="10" max="10" width="1.25" style="2" customWidth="1"/>
    <col min="11" max="11" width="9" style="2"/>
    <col min="12" max="42" width="3.5" style="2" bestFit="1" customWidth="1"/>
    <col min="43" max="16384" width="9" style="2"/>
  </cols>
  <sheetData>
    <row r="1" spans="1:42">
      <c r="A1" s="56" t="s">
        <v>14</v>
      </c>
      <c r="B1" s="57" t="s">
        <v>10</v>
      </c>
      <c r="C1" s="58" t="s">
        <v>15</v>
      </c>
      <c r="D1" s="100" t="s">
        <v>35</v>
      </c>
      <c r="E1" s="101" t="s">
        <v>39</v>
      </c>
      <c r="G1" s="120" t="s">
        <v>92</v>
      </c>
      <c r="H1" s="121" t="s">
        <v>45</v>
      </c>
      <c r="I1" s="57" t="s">
        <v>91</v>
      </c>
      <c r="J1" s="125"/>
      <c r="K1" s="2" t="s">
        <v>93</v>
      </c>
    </row>
    <row r="2" spans="1:42">
      <c r="A2" s="39" t="str">
        <f>IF(NOTE!$F4&gt;0,ROUNDDOWN(NOTE!$F4,0),"")</f>
        <v/>
      </c>
      <c r="B2" s="39" t="str">
        <f>IF(NOTE!$I4&gt;0,ROUNDDOWN(NOTE!$I4,0),"")</f>
        <v/>
      </c>
      <c r="C2" s="99" t="str">
        <f>IF(NOTE!H4="","",MID(TEXT(NOTE!H4,"mmss"),2,3))</f>
        <v/>
      </c>
      <c r="D2" s="100" t="s">
        <v>36</v>
      </c>
      <c r="E2" s="100">
        <v>610</v>
      </c>
      <c r="G2" s="122" t="str">
        <f t="shared" ref="G2:G16" si="0">$E$5 &amp; "/" &amp; "01"</f>
        <v>2026/01</v>
      </c>
      <c r="H2" s="123">
        <v>1</v>
      </c>
      <c r="I2" s="124" t="s">
        <v>89</v>
      </c>
      <c r="J2" s="125"/>
      <c r="K2" s="126" t="str">
        <f t="shared" ref="K2" si="1">$E$5 &amp; "/" &amp; "01"</f>
        <v>2026/01</v>
      </c>
      <c r="L2" s="127">
        <v>1</v>
      </c>
      <c r="M2" s="127">
        <v>2</v>
      </c>
      <c r="N2" s="127">
        <v>3</v>
      </c>
      <c r="O2" s="127">
        <v>4</v>
      </c>
      <c r="P2" s="127">
        <v>5</v>
      </c>
      <c r="Q2" s="127">
        <v>6</v>
      </c>
      <c r="R2" s="127">
        <v>7</v>
      </c>
      <c r="S2" s="127">
        <v>8</v>
      </c>
      <c r="T2" s="127">
        <v>9</v>
      </c>
      <c r="U2" s="127">
        <v>10</v>
      </c>
      <c r="V2" s="127">
        <v>11</v>
      </c>
      <c r="W2" s="127">
        <v>12</v>
      </c>
      <c r="X2" s="127">
        <v>13</v>
      </c>
      <c r="Y2" s="127">
        <v>14</v>
      </c>
      <c r="Z2" s="127">
        <v>15</v>
      </c>
      <c r="AA2" s="127">
        <v>16</v>
      </c>
      <c r="AB2" s="127">
        <v>17</v>
      </c>
      <c r="AC2" s="127">
        <v>18</v>
      </c>
      <c r="AD2" s="127">
        <v>19</v>
      </c>
      <c r="AE2" s="127">
        <v>20</v>
      </c>
      <c r="AF2" s="127">
        <v>21</v>
      </c>
      <c r="AG2" s="127">
        <v>22</v>
      </c>
      <c r="AH2" s="127">
        <v>23</v>
      </c>
      <c r="AI2" s="127">
        <v>24</v>
      </c>
      <c r="AJ2" s="127">
        <v>25</v>
      </c>
      <c r="AK2" s="127">
        <v>26</v>
      </c>
      <c r="AL2" s="127">
        <v>27</v>
      </c>
      <c r="AM2" s="127">
        <v>28</v>
      </c>
      <c r="AN2" s="127">
        <v>29</v>
      </c>
      <c r="AO2" s="127">
        <v>30</v>
      </c>
      <c r="AP2" s="128">
        <v>31</v>
      </c>
    </row>
    <row r="3" spans="1:42">
      <c r="A3" s="39" t="str">
        <f>IF(NOTE!$F5&gt;0,ROUNDDOWN(NOTE!$F5,0),"")</f>
        <v/>
      </c>
      <c r="B3" s="39" t="str">
        <f>IF(NOTE!$I5&gt;0,ROUNDDOWN(NOTE!$I5,0),"")</f>
        <v/>
      </c>
      <c r="C3" s="99" t="str">
        <f>IF(NOTE!H5="","",MID(TEXT(NOTE!H5,"mmss"),2,3))</f>
        <v/>
      </c>
      <c r="D3" s="100" t="s">
        <v>37</v>
      </c>
      <c r="E3" s="100">
        <v>527</v>
      </c>
      <c r="G3" s="122" t="str">
        <f t="shared" si="0"/>
        <v>2026/01</v>
      </c>
      <c r="H3" s="123">
        <v>2</v>
      </c>
      <c r="K3" s="129"/>
      <c r="L3" s="130" t="s">
        <v>89</v>
      </c>
      <c r="M3" s="131"/>
      <c r="N3" s="131"/>
      <c r="O3" s="131"/>
      <c r="P3" s="131"/>
      <c r="Q3" s="131"/>
      <c r="R3" s="131"/>
      <c r="S3" s="130"/>
      <c r="T3" s="131"/>
      <c r="U3" s="131"/>
      <c r="V3" s="131"/>
      <c r="W3" s="130" t="s">
        <v>89</v>
      </c>
      <c r="X3" s="130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2"/>
    </row>
    <row r="4" spans="1:42">
      <c r="A4" s="39" t="str">
        <f>IF(NOTE!$F6&gt;0,ROUNDDOWN(NOTE!$F6,0),"")</f>
        <v/>
      </c>
      <c r="B4" s="39" t="str">
        <f>IF(NOTE!$I6&gt;0,ROUNDDOWN(NOTE!$I6,0),"")</f>
        <v/>
      </c>
      <c r="C4" s="99" t="str">
        <f>IF(NOTE!H6="","",MID(TEXT(NOTE!H6,"mmss"),2,3))</f>
        <v/>
      </c>
      <c r="D4" s="100" t="s">
        <v>38</v>
      </c>
      <c r="E4" s="100">
        <v>414</v>
      </c>
      <c r="G4" s="122" t="str">
        <f t="shared" si="0"/>
        <v>2026/01</v>
      </c>
      <c r="H4" s="123">
        <v>3</v>
      </c>
      <c r="K4" s="126" t="str">
        <f>$E$5 &amp; "/" &amp; "02"</f>
        <v>2026/02</v>
      </c>
      <c r="L4" s="127">
        <v>1</v>
      </c>
      <c r="M4" s="127">
        <v>2</v>
      </c>
      <c r="N4" s="127">
        <v>3</v>
      </c>
      <c r="O4" s="127">
        <v>4</v>
      </c>
      <c r="P4" s="127">
        <v>5</v>
      </c>
      <c r="Q4" s="127">
        <v>6</v>
      </c>
      <c r="R4" s="127">
        <v>7</v>
      </c>
      <c r="S4" s="127">
        <v>8</v>
      </c>
      <c r="T4" s="127">
        <v>9</v>
      </c>
      <c r="U4" s="127">
        <v>10</v>
      </c>
      <c r="V4" s="127">
        <v>11</v>
      </c>
      <c r="W4" s="127">
        <v>12</v>
      </c>
      <c r="X4" s="127">
        <v>13</v>
      </c>
      <c r="Y4" s="127">
        <v>14</v>
      </c>
      <c r="Z4" s="127">
        <v>15</v>
      </c>
      <c r="AA4" s="127">
        <v>16</v>
      </c>
      <c r="AB4" s="127">
        <v>17</v>
      </c>
      <c r="AC4" s="127">
        <v>18</v>
      </c>
      <c r="AD4" s="127">
        <v>19</v>
      </c>
      <c r="AE4" s="127">
        <v>20</v>
      </c>
      <c r="AF4" s="127">
        <v>21</v>
      </c>
      <c r="AG4" s="127">
        <v>22</v>
      </c>
      <c r="AH4" s="127">
        <v>23</v>
      </c>
      <c r="AI4" s="127">
        <v>24</v>
      </c>
      <c r="AJ4" s="127">
        <v>25</v>
      </c>
      <c r="AK4" s="127">
        <v>26</v>
      </c>
      <c r="AL4" s="127">
        <v>27</v>
      </c>
      <c r="AM4" s="127">
        <v>28</v>
      </c>
      <c r="AN4" s="127">
        <v>29</v>
      </c>
      <c r="AO4" s="127">
        <v>30</v>
      </c>
      <c r="AP4" s="128">
        <v>31</v>
      </c>
    </row>
    <row r="5" spans="1:42">
      <c r="A5" s="39" t="str">
        <f>IF(NOTE!$F7&gt;0,ROUNDDOWN(NOTE!$F7,0),"")</f>
        <v/>
      </c>
      <c r="B5" s="39" t="str">
        <f>IF(NOTE!$I7&gt;0,ROUNDDOWN(NOTE!$I7,0),"")</f>
        <v/>
      </c>
      <c r="C5" s="47" t="str">
        <f>IF(NOTE!H7="","",MID(TEXT(NOTE!H7,"mmss"),2,3))</f>
        <v/>
      </c>
      <c r="D5" s="100" t="s">
        <v>43</v>
      </c>
      <c r="E5" s="106">
        <v>2026</v>
      </c>
      <c r="G5" s="122" t="str">
        <f t="shared" si="0"/>
        <v>2026/01</v>
      </c>
      <c r="H5" s="123">
        <v>4</v>
      </c>
      <c r="K5" s="129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0" t="s">
        <v>89</v>
      </c>
      <c r="W5" s="130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0" t="s">
        <v>89</v>
      </c>
      <c r="AI5" s="130"/>
      <c r="AJ5" s="133"/>
      <c r="AK5" s="133"/>
      <c r="AL5" s="133"/>
      <c r="AM5" s="133"/>
      <c r="AN5" s="133"/>
      <c r="AO5" s="133"/>
      <c r="AP5" s="134"/>
    </row>
    <row r="6" spans="1:42">
      <c r="A6" s="39" t="str">
        <f>IF(NOTE!$F8&gt;0,ROUNDDOWN(NOTE!$F8,0),"")</f>
        <v/>
      </c>
      <c r="B6" s="39" t="str">
        <f>IF(NOTE!$I8&gt;0,ROUNDDOWN(NOTE!$I8,0),"")</f>
        <v/>
      </c>
      <c r="C6" s="47" t="str">
        <f>IF(NOTE!H8="","",MID(TEXT(NOTE!H8,"mmss"),2,3))</f>
        <v/>
      </c>
      <c r="G6" s="122" t="str">
        <f t="shared" si="0"/>
        <v>2026/01</v>
      </c>
      <c r="H6" s="123">
        <v>5</v>
      </c>
      <c r="K6" s="126" t="str">
        <f>$E$5 &amp; "/" &amp; "03"</f>
        <v>2026/03</v>
      </c>
      <c r="L6" s="127">
        <v>1</v>
      </c>
      <c r="M6" s="127">
        <v>2</v>
      </c>
      <c r="N6" s="127">
        <v>3</v>
      </c>
      <c r="O6" s="127">
        <v>4</v>
      </c>
      <c r="P6" s="127">
        <v>5</v>
      </c>
      <c r="Q6" s="127">
        <v>6</v>
      </c>
      <c r="R6" s="127">
        <v>7</v>
      </c>
      <c r="S6" s="127">
        <v>8</v>
      </c>
      <c r="T6" s="127">
        <v>9</v>
      </c>
      <c r="U6" s="127">
        <v>10</v>
      </c>
      <c r="V6" s="127">
        <v>11</v>
      </c>
      <c r="W6" s="127">
        <v>12</v>
      </c>
      <c r="X6" s="127">
        <v>13</v>
      </c>
      <c r="Y6" s="127">
        <v>14</v>
      </c>
      <c r="Z6" s="127">
        <v>15</v>
      </c>
      <c r="AA6" s="127">
        <v>16</v>
      </c>
      <c r="AB6" s="127">
        <v>17</v>
      </c>
      <c r="AC6" s="127">
        <v>18</v>
      </c>
      <c r="AD6" s="127">
        <v>19</v>
      </c>
      <c r="AE6" s="127">
        <v>20</v>
      </c>
      <c r="AF6" s="127">
        <v>21</v>
      </c>
      <c r="AG6" s="127">
        <v>22</v>
      </c>
      <c r="AH6" s="127">
        <v>23</v>
      </c>
      <c r="AI6" s="127">
        <v>24</v>
      </c>
      <c r="AJ6" s="127">
        <v>25</v>
      </c>
      <c r="AK6" s="127">
        <v>26</v>
      </c>
      <c r="AL6" s="127">
        <v>27</v>
      </c>
      <c r="AM6" s="127">
        <v>28</v>
      </c>
      <c r="AN6" s="127">
        <v>29</v>
      </c>
      <c r="AO6" s="127">
        <v>30</v>
      </c>
      <c r="AP6" s="128">
        <v>31</v>
      </c>
    </row>
    <row r="7" spans="1:42">
      <c r="A7" s="39" t="str">
        <f>IF(NOTE!$F9&gt;0,ROUNDDOWN(NOTE!$F9,0),"")</f>
        <v/>
      </c>
      <c r="B7" s="39" t="str">
        <f>IF(NOTE!$I9&gt;0,ROUNDDOWN(NOTE!$I9,0),"")</f>
        <v/>
      </c>
      <c r="C7" s="47" t="str">
        <f>IF(NOTE!H9="","",MID(TEXT(NOTE!H9,"mmss"),2,3))</f>
        <v/>
      </c>
      <c r="G7" s="122" t="str">
        <f t="shared" si="0"/>
        <v>2026/01</v>
      </c>
      <c r="H7" s="123">
        <v>6</v>
      </c>
      <c r="K7" s="129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0" t="s">
        <v>89</v>
      </c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</row>
    <row r="8" spans="1:42">
      <c r="A8" s="39" t="str">
        <f>IF(NOTE!$F10&gt;0,ROUNDDOWN(NOTE!$F10,0),"")</f>
        <v/>
      </c>
      <c r="B8" s="39" t="str">
        <f>IF(NOTE!$I10&gt;0,ROUNDDOWN(NOTE!$I10,0),"")</f>
        <v/>
      </c>
      <c r="C8" s="47" t="str">
        <f>IF(NOTE!H10="","",MID(TEXT(NOTE!H10,"mmss"),2,3))</f>
        <v/>
      </c>
      <c r="G8" s="122" t="str">
        <f t="shared" si="0"/>
        <v>2026/01</v>
      </c>
      <c r="H8" s="123">
        <v>7</v>
      </c>
      <c r="K8" s="126" t="str">
        <f>$E$5 &amp; "/" &amp; "04"</f>
        <v>2026/04</v>
      </c>
      <c r="L8" s="127">
        <v>1</v>
      </c>
      <c r="M8" s="127">
        <v>2</v>
      </c>
      <c r="N8" s="127">
        <v>3</v>
      </c>
      <c r="O8" s="127">
        <v>4</v>
      </c>
      <c r="P8" s="127">
        <v>5</v>
      </c>
      <c r="Q8" s="127">
        <v>6</v>
      </c>
      <c r="R8" s="127">
        <v>7</v>
      </c>
      <c r="S8" s="127">
        <v>8</v>
      </c>
      <c r="T8" s="127">
        <v>9</v>
      </c>
      <c r="U8" s="127">
        <v>10</v>
      </c>
      <c r="V8" s="127">
        <v>11</v>
      </c>
      <c r="W8" s="127">
        <v>12</v>
      </c>
      <c r="X8" s="127">
        <v>13</v>
      </c>
      <c r="Y8" s="127">
        <v>14</v>
      </c>
      <c r="Z8" s="127">
        <v>15</v>
      </c>
      <c r="AA8" s="127">
        <v>16</v>
      </c>
      <c r="AB8" s="127">
        <v>17</v>
      </c>
      <c r="AC8" s="127">
        <v>18</v>
      </c>
      <c r="AD8" s="127">
        <v>19</v>
      </c>
      <c r="AE8" s="127">
        <v>20</v>
      </c>
      <c r="AF8" s="127">
        <v>21</v>
      </c>
      <c r="AG8" s="127">
        <v>22</v>
      </c>
      <c r="AH8" s="127">
        <v>23</v>
      </c>
      <c r="AI8" s="127">
        <v>24</v>
      </c>
      <c r="AJ8" s="127">
        <v>25</v>
      </c>
      <c r="AK8" s="127">
        <v>26</v>
      </c>
      <c r="AL8" s="127">
        <v>27</v>
      </c>
      <c r="AM8" s="127">
        <v>28</v>
      </c>
      <c r="AN8" s="127">
        <v>29</v>
      </c>
      <c r="AO8" s="127">
        <v>30</v>
      </c>
      <c r="AP8" s="128">
        <v>31</v>
      </c>
    </row>
    <row r="9" spans="1:42">
      <c r="A9" s="39" t="str">
        <f>IF(NOTE!$F11&gt;0,ROUNDDOWN(NOTE!$F11,0),"")</f>
        <v/>
      </c>
      <c r="B9" s="39" t="str">
        <f>IF(NOTE!$I11&gt;0,ROUNDDOWN(NOTE!$I11,0),"")</f>
        <v/>
      </c>
      <c r="C9" s="47" t="str">
        <f>IF(NOTE!H11="","",MID(TEXT(NOTE!H11,"mmss"),2,3))</f>
        <v/>
      </c>
      <c r="G9" s="122" t="str">
        <f t="shared" si="0"/>
        <v>2026/01</v>
      </c>
      <c r="H9" s="123">
        <v>8</v>
      </c>
      <c r="K9" s="129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0" t="s">
        <v>89</v>
      </c>
      <c r="AO9" s="133"/>
      <c r="AP9" s="134"/>
    </row>
    <row r="10" spans="1:42">
      <c r="A10" s="39" t="str">
        <f>IF(NOTE!$F12&gt;0,ROUNDDOWN(NOTE!$F12,0),"")</f>
        <v/>
      </c>
      <c r="B10" s="39" t="str">
        <f>IF(NOTE!$I12&gt;0,ROUNDDOWN(NOTE!$I12,0),"")</f>
        <v/>
      </c>
      <c r="C10" s="47" t="str">
        <f>IF(NOTE!H12="","",MID(TEXT(NOTE!H12,"mmss"),2,3))</f>
        <v/>
      </c>
      <c r="G10" s="122" t="str">
        <f t="shared" si="0"/>
        <v>2026/01</v>
      </c>
      <c r="H10" s="123">
        <v>9</v>
      </c>
      <c r="K10" s="126" t="str">
        <f>$E$5 &amp; "/" &amp; "05"</f>
        <v>2026/05</v>
      </c>
      <c r="L10" s="127">
        <v>1</v>
      </c>
      <c r="M10" s="127">
        <v>2</v>
      </c>
      <c r="N10" s="127">
        <v>3</v>
      </c>
      <c r="O10" s="127">
        <v>4</v>
      </c>
      <c r="P10" s="127">
        <v>5</v>
      </c>
      <c r="Q10" s="127">
        <v>6</v>
      </c>
      <c r="R10" s="127">
        <v>7</v>
      </c>
      <c r="S10" s="127">
        <v>8</v>
      </c>
      <c r="T10" s="127">
        <v>9</v>
      </c>
      <c r="U10" s="127">
        <v>10</v>
      </c>
      <c r="V10" s="127">
        <v>11</v>
      </c>
      <c r="W10" s="127">
        <v>12</v>
      </c>
      <c r="X10" s="127">
        <v>13</v>
      </c>
      <c r="Y10" s="127">
        <v>14</v>
      </c>
      <c r="Z10" s="127">
        <v>15</v>
      </c>
      <c r="AA10" s="127">
        <v>16</v>
      </c>
      <c r="AB10" s="127">
        <v>17</v>
      </c>
      <c r="AC10" s="127">
        <v>18</v>
      </c>
      <c r="AD10" s="127">
        <v>19</v>
      </c>
      <c r="AE10" s="127">
        <v>20</v>
      </c>
      <c r="AF10" s="127">
        <v>21</v>
      </c>
      <c r="AG10" s="127">
        <v>22</v>
      </c>
      <c r="AH10" s="127">
        <v>23</v>
      </c>
      <c r="AI10" s="127">
        <v>24</v>
      </c>
      <c r="AJ10" s="127">
        <v>25</v>
      </c>
      <c r="AK10" s="127">
        <v>26</v>
      </c>
      <c r="AL10" s="127">
        <v>27</v>
      </c>
      <c r="AM10" s="127">
        <v>28</v>
      </c>
      <c r="AN10" s="127">
        <v>29</v>
      </c>
      <c r="AO10" s="127">
        <v>30</v>
      </c>
      <c r="AP10" s="128">
        <v>31</v>
      </c>
    </row>
    <row r="11" spans="1:42">
      <c r="A11" s="39" t="str">
        <f>IF(NOTE!$F13&gt;0,ROUNDDOWN(NOTE!$F13,0),"")</f>
        <v/>
      </c>
      <c r="B11" s="39" t="str">
        <f>IF(NOTE!$I13&gt;0,ROUNDDOWN(NOTE!$I13,0),"")</f>
        <v/>
      </c>
      <c r="C11" s="47" t="str">
        <f>IF(NOTE!H13="","",MID(TEXT(NOTE!H13,"mmss"),2,3))</f>
        <v/>
      </c>
      <c r="G11" s="122" t="str">
        <f t="shared" si="0"/>
        <v>2026/01</v>
      </c>
      <c r="H11" s="123">
        <v>10</v>
      </c>
      <c r="K11" s="129"/>
      <c r="L11" s="133"/>
      <c r="M11" s="133"/>
      <c r="N11" s="130" t="s">
        <v>89</v>
      </c>
      <c r="O11" s="130" t="s">
        <v>89</v>
      </c>
      <c r="P11" s="130" t="s">
        <v>89</v>
      </c>
      <c r="Q11" s="130" t="s">
        <v>89</v>
      </c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4"/>
    </row>
    <row r="12" spans="1:42">
      <c r="A12" s="39" t="str">
        <f>IF(NOTE!$F14&gt;0,ROUNDDOWN(NOTE!$F14,0),"")</f>
        <v/>
      </c>
      <c r="B12" s="39" t="str">
        <f>IF(NOTE!$I14&gt;0,ROUNDDOWN(NOTE!$I14,0),"")</f>
        <v/>
      </c>
      <c r="C12" s="47" t="str">
        <f>IF(NOTE!H14="","",MID(TEXT(NOTE!H14,"mmss"),2,3))</f>
        <v/>
      </c>
      <c r="G12" s="122" t="str">
        <f t="shared" si="0"/>
        <v>2026/01</v>
      </c>
      <c r="H12" s="123">
        <v>11</v>
      </c>
      <c r="K12" s="126" t="str">
        <f>$E$5 &amp; "/" &amp; "06"</f>
        <v>2026/06</v>
      </c>
      <c r="L12" s="127">
        <v>1</v>
      </c>
      <c r="M12" s="127">
        <v>2</v>
      </c>
      <c r="N12" s="127">
        <v>3</v>
      </c>
      <c r="O12" s="127">
        <v>4</v>
      </c>
      <c r="P12" s="127">
        <v>5</v>
      </c>
      <c r="Q12" s="127">
        <v>6</v>
      </c>
      <c r="R12" s="127">
        <v>7</v>
      </c>
      <c r="S12" s="127">
        <v>8</v>
      </c>
      <c r="T12" s="127">
        <v>9</v>
      </c>
      <c r="U12" s="127">
        <v>10</v>
      </c>
      <c r="V12" s="127">
        <v>11</v>
      </c>
      <c r="W12" s="127">
        <v>12</v>
      </c>
      <c r="X12" s="127">
        <v>13</v>
      </c>
      <c r="Y12" s="127">
        <v>14</v>
      </c>
      <c r="Z12" s="127">
        <v>15</v>
      </c>
      <c r="AA12" s="127">
        <v>16</v>
      </c>
      <c r="AB12" s="127">
        <v>17</v>
      </c>
      <c r="AC12" s="127">
        <v>18</v>
      </c>
      <c r="AD12" s="127">
        <v>19</v>
      </c>
      <c r="AE12" s="127">
        <v>20</v>
      </c>
      <c r="AF12" s="127">
        <v>21</v>
      </c>
      <c r="AG12" s="127">
        <v>22</v>
      </c>
      <c r="AH12" s="127">
        <v>23</v>
      </c>
      <c r="AI12" s="127">
        <v>24</v>
      </c>
      <c r="AJ12" s="127">
        <v>25</v>
      </c>
      <c r="AK12" s="127">
        <v>26</v>
      </c>
      <c r="AL12" s="127">
        <v>27</v>
      </c>
      <c r="AM12" s="127">
        <v>28</v>
      </c>
      <c r="AN12" s="127">
        <v>29</v>
      </c>
      <c r="AO12" s="127">
        <v>30</v>
      </c>
      <c r="AP12" s="128">
        <v>31</v>
      </c>
    </row>
    <row r="13" spans="1:42">
      <c r="A13" s="39" t="str">
        <f>IF(NOTE!$F15&gt;0,ROUNDDOWN(NOTE!$F15,0),"")</f>
        <v/>
      </c>
      <c r="B13" s="39" t="str">
        <f>IF(NOTE!$I15&gt;0,ROUNDDOWN(NOTE!$I15,0),"")</f>
        <v/>
      </c>
      <c r="C13" s="47" t="str">
        <f>IF(NOTE!H15="","",MID(TEXT(NOTE!H15,"mmss"),2,3))</f>
        <v/>
      </c>
      <c r="G13" s="122" t="str">
        <f t="shared" si="0"/>
        <v>2026/01</v>
      </c>
      <c r="H13" s="123">
        <v>12</v>
      </c>
      <c r="I13" s="124" t="s">
        <v>89</v>
      </c>
      <c r="K13" s="129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4"/>
    </row>
    <row r="14" spans="1:42">
      <c r="A14" s="39" t="str">
        <f>IF(NOTE!$F16&gt;0,ROUNDDOWN(NOTE!$F16,0),"")</f>
        <v/>
      </c>
      <c r="B14" s="39" t="str">
        <f>IF(NOTE!$I16&gt;0,ROUNDDOWN(NOTE!$I16,0),"")</f>
        <v/>
      </c>
      <c r="C14" s="47" t="str">
        <f>IF(NOTE!H16="","",MID(TEXT(NOTE!H16,"mmss"),2,3))</f>
        <v/>
      </c>
      <c r="G14" s="122" t="str">
        <f t="shared" si="0"/>
        <v>2026/01</v>
      </c>
      <c r="H14" s="123">
        <v>13</v>
      </c>
      <c r="K14" s="126" t="str">
        <f>$E$5 &amp; "/" &amp; "07"</f>
        <v>2026/07</v>
      </c>
      <c r="L14" s="127">
        <v>1</v>
      </c>
      <c r="M14" s="127">
        <v>2</v>
      </c>
      <c r="N14" s="127">
        <v>3</v>
      </c>
      <c r="O14" s="127">
        <v>4</v>
      </c>
      <c r="P14" s="127">
        <v>5</v>
      </c>
      <c r="Q14" s="127">
        <v>6</v>
      </c>
      <c r="R14" s="127">
        <v>7</v>
      </c>
      <c r="S14" s="127">
        <v>8</v>
      </c>
      <c r="T14" s="127">
        <v>9</v>
      </c>
      <c r="U14" s="127">
        <v>10</v>
      </c>
      <c r="V14" s="127">
        <v>11</v>
      </c>
      <c r="W14" s="127">
        <v>12</v>
      </c>
      <c r="X14" s="127">
        <v>13</v>
      </c>
      <c r="Y14" s="127">
        <v>14</v>
      </c>
      <c r="Z14" s="127">
        <v>15</v>
      </c>
      <c r="AA14" s="127">
        <v>16</v>
      </c>
      <c r="AB14" s="127">
        <v>17</v>
      </c>
      <c r="AC14" s="127">
        <v>18</v>
      </c>
      <c r="AD14" s="127">
        <v>19</v>
      </c>
      <c r="AE14" s="127">
        <v>20</v>
      </c>
      <c r="AF14" s="127">
        <v>21</v>
      </c>
      <c r="AG14" s="127">
        <v>22</v>
      </c>
      <c r="AH14" s="127">
        <v>23</v>
      </c>
      <c r="AI14" s="127">
        <v>24</v>
      </c>
      <c r="AJ14" s="127">
        <v>25</v>
      </c>
      <c r="AK14" s="127">
        <v>26</v>
      </c>
      <c r="AL14" s="127">
        <v>27</v>
      </c>
      <c r="AM14" s="127">
        <v>28</v>
      </c>
      <c r="AN14" s="127">
        <v>29</v>
      </c>
      <c r="AO14" s="127">
        <v>30</v>
      </c>
      <c r="AP14" s="128">
        <v>31</v>
      </c>
    </row>
    <row r="15" spans="1:42">
      <c r="A15" s="39" t="str">
        <f>IF(NOTE!$F17&gt;0,ROUNDDOWN(NOTE!$F17,0),"")</f>
        <v/>
      </c>
      <c r="B15" s="39" t="str">
        <f>IF(NOTE!$I17&gt;0,ROUNDDOWN(NOTE!$I17,0),"")</f>
        <v/>
      </c>
      <c r="C15" s="47" t="str">
        <f>IF(NOTE!H17="","",MID(TEXT(NOTE!H17,"mmss"),2,3))</f>
        <v/>
      </c>
      <c r="G15" s="122" t="str">
        <f t="shared" si="0"/>
        <v>2026/01</v>
      </c>
      <c r="H15" s="123">
        <v>14</v>
      </c>
      <c r="K15" s="129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0"/>
      <c r="AA15" s="133"/>
      <c r="AB15" s="133"/>
      <c r="AC15" s="133"/>
      <c r="AD15" s="133"/>
      <c r="AE15" s="130" t="s">
        <v>89</v>
      </c>
      <c r="AF15" s="130"/>
      <c r="AG15" s="133"/>
      <c r="AH15" s="133"/>
      <c r="AI15" s="133"/>
      <c r="AJ15" s="133"/>
      <c r="AK15" s="133"/>
      <c r="AL15" s="133"/>
      <c r="AM15" s="133"/>
      <c r="AN15" s="133"/>
      <c r="AO15" s="133"/>
      <c r="AP15" s="134"/>
    </row>
    <row r="16" spans="1:42">
      <c r="A16" s="39" t="str">
        <f>IF(NOTE!$F18&gt;0,ROUNDDOWN(NOTE!$F18,0),"")</f>
        <v/>
      </c>
      <c r="B16" s="39" t="str">
        <f>IF(NOTE!$I18&gt;0,ROUNDDOWN(NOTE!$I18,0),"")</f>
        <v/>
      </c>
      <c r="C16" s="47" t="str">
        <f>IF(NOTE!H18="","",MID(TEXT(NOTE!H18,"mmss"),2,3))</f>
        <v/>
      </c>
      <c r="G16" s="122" t="str">
        <f t="shared" si="0"/>
        <v>2026/01</v>
      </c>
      <c r="H16" s="123">
        <v>15</v>
      </c>
      <c r="K16" s="126" t="str">
        <f>$E$5 &amp; "/" &amp; "08"</f>
        <v>2026/08</v>
      </c>
      <c r="L16" s="127">
        <v>1</v>
      </c>
      <c r="M16" s="127">
        <v>2</v>
      </c>
      <c r="N16" s="127">
        <v>3</v>
      </c>
      <c r="O16" s="127">
        <v>4</v>
      </c>
      <c r="P16" s="127">
        <v>5</v>
      </c>
      <c r="Q16" s="127">
        <v>6</v>
      </c>
      <c r="R16" s="127">
        <v>7</v>
      </c>
      <c r="S16" s="127">
        <v>8</v>
      </c>
      <c r="T16" s="127">
        <v>9</v>
      </c>
      <c r="U16" s="127">
        <v>10</v>
      </c>
      <c r="V16" s="127">
        <v>11</v>
      </c>
      <c r="W16" s="127">
        <v>12</v>
      </c>
      <c r="X16" s="127">
        <v>13</v>
      </c>
      <c r="Y16" s="127">
        <v>14</v>
      </c>
      <c r="Z16" s="127">
        <v>15</v>
      </c>
      <c r="AA16" s="127">
        <v>16</v>
      </c>
      <c r="AB16" s="127">
        <v>17</v>
      </c>
      <c r="AC16" s="127">
        <v>18</v>
      </c>
      <c r="AD16" s="127">
        <v>19</v>
      </c>
      <c r="AE16" s="127">
        <v>20</v>
      </c>
      <c r="AF16" s="127">
        <v>21</v>
      </c>
      <c r="AG16" s="127">
        <v>22</v>
      </c>
      <c r="AH16" s="127">
        <v>23</v>
      </c>
      <c r="AI16" s="127">
        <v>24</v>
      </c>
      <c r="AJ16" s="127">
        <v>25</v>
      </c>
      <c r="AK16" s="127">
        <v>26</v>
      </c>
      <c r="AL16" s="127">
        <v>27</v>
      </c>
      <c r="AM16" s="127">
        <v>28</v>
      </c>
      <c r="AN16" s="127">
        <v>29</v>
      </c>
      <c r="AO16" s="127">
        <v>30</v>
      </c>
      <c r="AP16" s="128">
        <v>31</v>
      </c>
    </row>
    <row r="17" spans="1:42">
      <c r="A17" s="39" t="str">
        <f>IF(NOTE!$F19&gt;0,ROUNDDOWN(NOTE!$F19,0),"")</f>
        <v/>
      </c>
      <c r="B17" s="39" t="str">
        <f>IF(NOTE!$I19&gt;0,ROUNDDOWN(NOTE!$I19,0),"")</f>
        <v/>
      </c>
      <c r="C17" s="47" t="str">
        <f>IF(NOTE!H19="","",MID(TEXT(NOTE!H19,"mmss"),2,3))</f>
        <v/>
      </c>
      <c r="G17" s="122" t="str">
        <f t="shared" ref="G17:G32" si="2">$E$5 &amp; "/" &amp; "01"</f>
        <v>2026/01</v>
      </c>
      <c r="H17" s="123">
        <v>16</v>
      </c>
      <c r="K17" s="135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0" t="s">
        <v>89</v>
      </c>
      <c r="W17" s="130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4"/>
    </row>
    <row r="18" spans="1:42">
      <c r="A18" s="39" t="str">
        <f>IF(NOTE!$F20&gt;0,ROUNDDOWN(NOTE!$F20,0),"")</f>
        <v/>
      </c>
      <c r="B18" s="39" t="str">
        <f>IF(NOTE!$I20&gt;0,ROUNDDOWN(NOTE!$I20,0),"")</f>
        <v/>
      </c>
      <c r="C18" s="47" t="str">
        <f>IF(NOTE!H20="","",MID(TEXT(NOTE!H20,"mmss"),2,3))</f>
        <v/>
      </c>
      <c r="G18" s="122" t="str">
        <f t="shared" si="2"/>
        <v>2026/01</v>
      </c>
      <c r="H18" s="123">
        <v>17</v>
      </c>
      <c r="K18" s="126" t="str">
        <f>$E$5 &amp; "/" &amp; "09"</f>
        <v>2026/09</v>
      </c>
      <c r="L18" s="127">
        <v>1</v>
      </c>
      <c r="M18" s="127">
        <v>2</v>
      </c>
      <c r="N18" s="127">
        <v>3</v>
      </c>
      <c r="O18" s="127">
        <v>4</v>
      </c>
      <c r="P18" s="127">
        <v>5</v>
      </c>
      <c r="Q18" s="127">
        <v>6</v>
      </c>
      <c r="R18" s="127">
        <v>7</v>
      </c>
      <c r="S18" s="127">
        <v>8</v>
      </c>
      <c r="T18" s="127">
        <v>9</v>
      </c>
      <c r="U18" s="127">
        <v>10</v>
      </c>
      <c r="V18" s="127">
        <v>11</v>
      </c>
      <c r="W18" s="127">
        <v>12</v>
      </c>
      <c r="X18" s="127">
        <v>13</v>
      </c>
      <c r="Y18" s="127">
        <v>14</v>
      </c>
      <c r="Z18" s="127">
        <v>15</v>
      </c>
      <c r="AA18" s="127">
        <v>16</v>
      </c>
      <c r="AB18" s="127">
        <v>17</v>
      </c>
      <c r="AC18" s="127">
        <v>18</v>
      </c>
      <c r="AD18" s="127">
        <v>19</v>
      </c>
      <c r="AE18" s="127">
        <v>20</v>
      </c>
      <c r="AF18" s="127">
        <v>21</v>
      </c>
      <c r="AG18" s="127">
        <v>22</v>
      </c>
      <c r="AH18" s="127">
        <v>23</v>
      </c>
      <c r="AI18" s="127">
        <v>24</v>
      </c>
      <c r="AJ18" s="127">
        <v>25</v>
      </c>
      <c r="AK18" s="127">
        <v>26</v>
      </c>
      <c r="AL18" s="127">
        <v>27</v>
      </c>
      <c r="AM18" s="127">
        <v>28</v>
      </c>
      <c r="AN18" s="127">
        <v>29</v>
      </c>
      <c r="AO18" s="127">
        <v>30</v>
      </c>
      <c r="AP18" s="128">
        <v>31</v>
      </c>
    </row>
    <row r="19" spans="1:42">
      <c r="A19" s="39" t="str">
        <f>IF(NOTE!$F21&gt;0,ROUNDDOWN(NOTE!$F21,0),"")</f>
        <v/>
      </c>
      <c r="B19" s="39" t="str">
        <f>IF(NOTE!$I21&gt;0,ROUNDDOWN(NOTE!$I21,0),"")</f>
        <v/>
      </c>
      <c r="C19" s="47" t="str">
        <f>IF(NOTE!H21="","",MID(TEXT(NOTE!H21,"mmss"),2,3))</f>
        <v/>
      </c>
      <c r="G19" s="122" t="str">
        <f t="shared" si="2"/>
        <v>2026/01</v>
      </c>
      <c r="H19" s="123">
        <v>18</v>
      </c>
      <c r="K19" s="135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0"/>
      <c r="AA19" s="130"/>
      <c r="AB19" s="133"/>
      <c r="AC19" s="133"/>
      <c r="AD19" s="133"/>
      <c r="AE19" s="133"/>
      <c r="AF19" s="130" t="s">
        <v>89</v>
      </c>
      <c r="AG19" s="130" t="s">
        <v>89</v>
      </c>
      <c r="AH19" s="130" t="s">
        <v>89</v>
      </c>
      <c r="AI19" s="133"/>
      <c r="AJ19" s="133"/>
      <c r="AK19" s="133"/>
      <c r="AL19" s="133"/>
      <c r="AM19" s="133"/>
      <c r="AN19" s="133"/>
      <c r="AO19" s="133"/>
      <c r="AP19" s="134"/>
    </row>
    <row r="20" spans="1:42">
      <c r="A20" s="39" t="str">
        <f>IF(NOTE!$F22&gt;0,ROUNDDOWN(NOTE!$F22,0),"")</f>
        <v/>
      </c>
      <c r="B20" s="39" t="str">
        <f>IF(NOTE!$I22&gt;0,ROUNDDOWN(NOTE!$I22,0),"")</f>
        <v/>
      </c>
      <c r="C20" s="47" t="str">
        <f>IF(NOTE!H22="","",MID(TEXT(NOTE!H22,"mmss"),2,3))</f>
        <v/>
      </c>
      <c r="G20" s="122" t="str">
        <f t="shared" si="2"/>
        <v>2026/01</v>
      </c>
      <c r="H20" s="123">
        <v>19</v>
      </c>
      <c r="K20" s="126" t="str">
        <f>$E$5 &amp; "/" &amp; "10"</f>
        <v>2026/10</v>
      </c>
      <c r="L20" s="127">
        <v>1</v>
      </c>
      <c r="M20" s="127">
        <v>2</v>
      </c>
      <c r="N20" s="127">
        <v>3</v>
      </c>
      <c r="O20" s="127">
        <v>4</v>
      </c>
      <c r="P20" s="127">
        <v>5</v>
      </c>
      <c r="Q20" s="127">
        <v>6</v>
      </c>
      <c r="R20" s="127">
        <v>7</v>
      </c>
      <c r="S20" s="127">
        <v>8</v>
      </c>
      <c r="T20" s="127">
        <v>9</v>
      </c>
      <c r="U20" s="127">
        <v>10</v>
      </c>
      <c r="V20" s="127">
        <v>11</v>
      </c>
      <c r="W20" s="127">
        <v>12</v>
      </c>
      <c r="X20" s="127">
        <v>13</v>
      </c>
      <c r="Y20" s="127">
        <v>14</v>
      </c>
      <c r="Z20" s="127">
        <v>15</v>
      </c>
      <c r="AA20" s="127">
        <v>16</v>
      </c>
      <c r="AB20" s="127">
        <v>17</v>
      </c>
      <c r="AC20" s="127">
        <v>18</v>
      </c>
      <c r="AD20" s="127">
        <v>19</v>
      </c>
      <c r="AE20" s="127">
        <v>20</v>
      </c>
      <c r="AF20" s="127">
        <v>21</v>
      </c>
      <c r="AG20" s="127">
        <v>22</v>
      </c>
      <c r="AH20" s="127">
        <v>23</v>
      </c>
      <c r="AI20" s="127">
        <v>24</v>
      </c>
      <c r="AJ20" s="127">
        <v>25</v>
      </c>
      <c r="AK20" s="127">
        <v>26</v>
      </c>
      <c r="AL20" s="127">
        <v>27</v>
      </c>
      <c r="AM20" s="127">
        <v>28</v>
      </c>
      <c r="AN20" s="127">
        <v>29</v>
      </c>
      <c r="AO20" s="127">
        <v>30</v>
      </c>
      <c r="AP20" s="128">
        <v>31</v>
      </c>
    </row>
    <row r="21" spans="1:42">
      <c r="A21" s="39" t="str">
        <f>IF(NOTE!$F23&gt;0,ROUNDDOWN(NOTE!$F23,0),"")</f>
        <v/>
      </c>
      <c r="B21" s="39" t="str">
        <f>IF(NOTE!$I23&gt;0,ROUNDDOWN(NOTE!$I23,0),"")</f>
        <v/>
      </c>
      <c r="C21" s="47" t="str">
        <f>IF(NOTE!H23="","",MID(TEXT(NOTE!H23,"mmss"),2,3))</f>
        <v/>
      </c>
      <c r="G21" s="122" t="str">
        <f t="shared" si="2"/>
        <v>2026/01</v>
      </c>
      <c r="H21" s="123">
        <v>20</v>
      </c>
      <c r="K21" s="135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0" t="s">
        <v>89</v>
      </c>
      <c r="X21" s="130"/>
      <c r="Y21" s="130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4"/>
    </row>
    <row r="22" spans="1:42">
      <c r="A22" s="39" t="str">
        <f>IF(NOTE!$F24&gt;0,ROUNDDOWN(NOTE!$F24,0),"")</f>
        <v/>
      </c>
      <c r="B22" s="39" t="str">
        <f>IF(NOTE!$I24&gt;0,ROUNDDOWN(NOTE!$I24,0),"")</f>
        <v/>
      </c>
      <c r="C22" s="47" t="str">
        <f>IF(NOTE!H24="","",MID(TEXT(NOTE!H24,"mmss"),2,3))</f>
        <v/>
      </c>
      <c r="G22" s="122" t="str">
        <f t="shared" si="2"/>
        <v>2026/01</v>
      </c>
      <c r="H22" s="123">
        <v>21</v>
      </c>
      <c r="K22" s="126" t="str">
        <f>$E$5 &amp; "/" &amp; "11"</f>
        <v>2026/11</v>
      </c>
      <c r="L22" s="127">
        <v>1</v>
      </c>
      <c r="M22" s="127">
        <v>2</v>
      </c>
      <c r="N22" s="127">
        <v>3</v>
      </c>
      <c r="O22" s="127">
        <v>4</v>
      </c>
      <c r="P22" s="127">
        <v>5</v>
      </c>
      <c r="Q22" s="127">
        <v>6</v>
      </c>
      <c r="R22" s="127">
        <v>7</v>
      </c>
      <c r="S22" s="127">
        <v>8</v>
      </c>
      <c r="T22" s="127">
        <v>9</v>
      </c>
      <c r="U22" s="127">
        <v>10</v>
      </c>
      <c r="V22" s="127">
        <v>11</v>
      </c>
      <c r="W22" s="127">
        <v>12</v>
      </c>
      <c r="X22" s="127">
        <v>13</v>
      </c>
      <c r="Y22" s="127">
        <v>14</v>
      </c>
      <c r="Z22" s="127">
        <v>15</v>
      </c>
      <c r="AA22" s="127">
        <v>16</v>
      </c>
      <c r="AB22" s="127">
        <v>17</v>
      </c>
      <c r="AC22" s="127">
        <v>18</v>
      </c>
      <c r="AD22" s="127">
        <v>19</v>
      </c>
      <c r="AE22" s="127">
        <v>20</v>
      </c>
      <c r="AF22" s="127">
        <v>21</v>
      </c>
      <c r="AG22" s="127">
        <v>22</v>
      </c>
      <c r="AH22" s="127">
        <v>23</v>
      </c>
      <c r="AI22" s="127">
        <v>24</v>
      </c>
      <c r="AJ22" s="127">
        <v>25</v>
      </c>
      <c r="AK22" s="127">
        <v>26</v>
      </c>
      <c r="AL22" s="127">
        <v>27</v>
      </c>
      <c r="AM22" s="127">
        <v>28</v>
      </c>
      <c r="AN22" s="127">
        <v>29</v>
      </c>
      <c r="AO22" s="127">
        <v>30</v>
      </c>
      <c r="AP22" s="128">
        <v>31</v>
      </c>
    </row>
    <row r="23" spans="1:42">
      <c r="A23" s="39" t="str">
        <f>IF(NOTE!$F25&gt;0,ROUNDDOWN(NOTE!$F25,0),"")</f>
        <v/>
      </c>
      <c r="B23" s="39" t="str">
        <f>IF(NOTE!$I25&gt;0,ROUNDDOWN(NOTE!$I25,0),"")</f>
        <v/>
      </c>
      <c r="C23" s="47" t="str">
        <f>IF(NOTE!H25="","",MID(TEXT(NOTE!H25,"mmss"),2,3))</f>
        <v/>
      </c>
      <c r="G23" s="122" t="str">
        <f t="shared" si="2"/>
        <v>2026/01</v>
      </c>
      <c r="H23" s="123">
        <v>22</v>
      </c>
      <c r="K23" s="135"/>
      <c r="L23" s="133"/>
      <c r="M23" s="133"/>
      <c r="N23" s="130" t="s">
        <v>89</v>
      </c>
      <c r="O23" s="130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0" t="s">
        <v>89</v>
      </c>
      <c r="AI23" s="130"/>
      <c r="AJ23" s="133"/>
      <c r="AK23" s="133"/>
      <c r="AL23" s="133"/>
      <c r="AM23" s="133"/>
      <c r="AN23" s="133"/>
      <c r="AO23" s="133"/>
      <c r="AP23" s="134"/>
    </row>
    <row r="24" spans="1:42">
      <c r="A24" s="39" t="str">
        <f>IF(NOTE!$F26&gt;0,ROUNDDOWN(NOTE!$F26,0),"")</f>
        <v/>
      </c>
      <c r="B24" s="39" t="str">
        <f>IF(NOTE!$I26&gt;0,ROUNDDOWN(NOTE!$I26,0),"")</f>
        <v/>
      </c>
      <c r="C24" s="47" t="str">
        <f>IF(NOTE!H26="","",MID(TEXT(NOTE!H26,"mmss"),2,3))</f>
        <v/>
      </c>
      <c r="G24" s="122" t="str">
        <f t="shared" si="2"/>
        <v>2026/01</v>
      </c>
      <c r="H24" s="123">
        <v>23</v>
      </c>
      <c r="K24" s="126" t="str">
        <f>$E$5 &amp; "/" &amp; "12"</f>
        <v>2026/12</v>
      </c>
      <c r="L24" s="127">
        <v>1</v>
      </c>
      <c r="M24" s="127">
        <v>2</v>
      </c>
      <c r="N24" s="127">
        <v>3</v>
      </c>
      <c r="O24" s="127">
        <v>4</v>
      </c>
      <c r="P24" s="127">
        <v>5</v>
      </c>
      <c r="Q24" s="127">
        <v>6</v>
      </c>
      <c r="R24" s="127">
        <v>7</v>
      </c>
      <c r="S24" s="127">
        <v>8</v>
      </c>
      <c r="T24" s="127">
        <v>9</v>
      </c>
      <c r="U24" s="127">
        <v>10</v>
      </c>
      <c r="V24" s="127">
        <v>11</v>
      </c>
      <c r="W24" s="127">
        <v>12</v>
      </c>
      <c r="X24" s="127">
        <v>13</v>
      </c>
      <c r="Y24" s="127">
        <v>14</v>
      </c>
      <c r="Z24" s="127">
        <v>15</v>
      </c>
      <c r="AA24" s="127">
        <v>16</v>
      </c>
      <c r="AB24" s="127">
        <v>17</v>
      </c>
      <c r="AC24" s="127">
        <v>18</v>
      </c>
      <c r="AD24" s="127">
        <v>19</v>
      </c>
      <c r="AE24" s="127">
        <v>20</v>
      </c>
      <c r="AF24" s="127">
        <v>21</v>
      </c>
      <c r="AG24" s="127">
        <v>22</v>
      </c>
      <c r="AH24" s="127">
        <v>23</v>
      </c>
      <c r="AI24" s="127">
        <v>24</v>
      </c>
      <c r="AJ24" s="127">
        <v>25</v>
      </c>
      <c r="AK24" s="127">
        <v>26</v>
      </c>
      <c r="AL24" s="127">
        <v>27</v>
      </c>
      <c r="AM24" s="127">
        <v>28</v>
      </c>
      <c r="AN24" s="127">
        <v>29</v>
      </c>
      <c r="AO24" s="127">
        <v>30</v>
      </c>
      <c r="AP24" s="128">
        <v>31</v>
      </c>
    </row>
    <row r="25" spans="1:42">
      <c r="A25" s="39" t="str">
        <f>IF(NOTE!$F27&gt;0,ROUNDDOWN(NOTE!$F27,0),"")</f>
        <v/>
      </c>
      <c r="B25" s="39" t="str">
        <f>IF(NOTE!$I27&gt;0,ROUNDDOWN(NOTE!$I27,0),"")</f>
        <v/>
      </c>
      <c r="C25" s="47" t="str">
        <f>IF(NOTE!H27="","",MID(TEXT(NOTE!H27,"mmss"),2,3))</f>
        <v/>
      </c>
      <c r="G25" s="122" t="str">
        <f t="shared" si="2"/>
        <v>2026/01</v>
      </c>
      <c r="H25" s="123">
        <v>24</v>
      </c>
      <c r="K25" s="135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4"/>
    </row>
    <row r="26" spans="1:42">
      <c r="A26" s="39" t="str">
        <f>IF(NOTE!$F28&gt;0,ROUNDDOWN(NOTE!$F28,0),"")</f>
        <v/>
      </c>
      <c r="B26" s="39" t="str">
        <f>IF(NOTE!$I28&gt;0,ROUNDDOWN(NOTE!$I28,0),"")</f>
        <v/>
      </c>
      <c r="C26" s="47" t="str">
        <f>IF(NOTE!H28="","",MID(TEXT(NOTE!H28,"mmss"),2,3))</f>
        <v/>
      </c>
      <c r="G26" s="122" t="str">
        <f t="shared" si="2"/>
        <v>2026/01</v>
      </c>
      <c r="H26" s="123">
        <v>25</v>
      </c>
    </row>
    <row r="27" spans="1:42">
      <c r="A27" s="39" t="str">
        <f>IF(NOTE!$F29&gt;0,ROUNDDOWN(NOTE!$F29,0),"")</f>
        <v/>
      </c>
      <c r="B27" s="39" t="str">
        <f>IF(NOTE!$I29&gt;0,ROUNDDOWN(NOTE!$I29,0),"")</f>
        <v/>
      </c>
      <c r="C27" s="47" t="str">
        <f>IF(NOTE!H29="","",MID(TEXT(NOTE!H29,"mmss"),2,3))</f>
        <v/>
      </c>
      <c r="G27" s="122" t="str">
        <f t="shared" si="2"/>
        <v>2026/01</v>
      </c>
      <c r="H27" s="123">
        <v>26</v>
      </c>
    </row>
    <row r="28" spans="1:42">
      <c r="A28" s="39" t="str">
        <f>IF(NOTE!$F30&gt;0,ROUNDDOWN(NOTE!$F30,0),"")</f>
        <v/>
      </c>
      <c r="B28" s="39" t="str">
        <f>IF(NOTE!$I30&gt;0,ROUNDDOWN(NOTE!$I30,0),"")</f>
        <v/>
      </c>
      <c r="C28" s="47" t="str">
        <f>IF(NOTE!H30="","",MID(TEXT(NOTE!H30,"mmss"),2,3))</f>
        <v/>
      </c>
      <c r="G28" s="122" t="str">
        <f t="shared" si="2"/>
        <v>2026/01</v>
      </c>
      <c r="H28" s="123">
        <v>27</v>
      </c>
    </row>
    <row r="29" spans="1:42">
      <c r="A29" s="39" t="str">
        <f>IF(NOTE!$F31&gt;0,ROUNDDOWN(NOTE!$F31,0),"")</f>
        <v/>
      </c>
      <c r="B29" s="39" t="str">
        <f>IF(NOTE!$I31&gt;0,ROUNDDOWN(NOTE!$I31,0),"")</f>
        <v/>
      </c>
      <c r="C29" s="47" t="str">
        <f>IF(NOTE!H31="","",MID(TEXT(NOTE!H31,"mmss"),2,3))</f>
        <v/>
      </c>
      <c r="G29" s="122" t="str">
        <f t="shared" si="2"/>
        <v>2026/01</v>
      </c>
      <c r="H29" s="123">
        <v>28</v>
      </c>
    </row>
    <row r="30" spans="1:42">
      <c r="A30" s="39" t="str">
        <f>IF(NOTE!$F32&gt;0,ROUNDDOWN(NOTE!$F32,0),"")</f>
        <v/>
      </c>
      <c r="B30" s="39" t="str">
        <f>IF(NOTE!$I32&gt;0,ROUNDDOWN(NOTE!$I32,0),"")</f>
        <v/>
      </c>
      <c r="C30" s="47" t="str">
        <f>IF(NOTE!H32="","",MID(TEXT(NOTE!H32,"mmss"),2,3))</f>
        <v/>
      </c>
      <c r="G30" s="122" t="str">
        <f t="shared" si="2"/>
        <v>2026/01</v>
      </c>
      <c r="H30" s="123">
        <v>29</v>
      </c>
    </row>
    <row r="31" spans="1:42">
      <c r="A31" s="39" t="str">
        <f>IF(NOTE!$F33&gt;0,ROUNDDOWN(NOTE!$F33,0),"")</f>
        <v/>
      </c>
      <c r="B31" s="39" t="str">
        <f>IF(NOTE!$I33&gt;0,ROUNDDOWN(NOTE!$I33,0),"")</f>
        <v/>
      </c>
      <c r="C31" s="47" t="str">
        <f>IF(NOTE!H33="","",MID(TEXT(NOTE!H33,"mmss"),2,3))</f>
        <v/>
      </c>
      <c r="G31" s="122" t="str">
        <f t="shared" si="2"/>
        <v>2026/01</v>
      </c>
      <c r="H31" s="123">
        <v>30</v>
      </c>
    </row>
    <row r="32" spans="1:42">
      <c r="A32" s="39" t="str">
        <f>IF(NOTE!$F34&gt;0,ROUNDDOWN(NOTE!$F34,0),"")</f>
        <v/>
      </c>
      <c r="B32" s="39" t="str">
        <f>IF(NOTE!$I34&gt;0,ROUNDDOWN(NOTE!$I34,0),"")</f>
        <v/>
      </c>
      <c r="C32" s="47" t="str">
        <f>IF(NOTE!H34="","",MID(TEXT(NOTE!H34,"mmss"),2,3))</f>
        <v/>
      </c>
      <c r="G32" s="122" t="str">
        <f t="shared" si="2"/>
        <v>2026/01</v>
      </c>
      <c r="H32" s="123">
        <v>31</v>
      </c>
    </row>
    <row r="33" spans="1:9">
      <c r="A33" s="39" t="str">
        <f>IF(NOTE!$F35&gt;0,ROUNDDOWN(NOTE!$F35,0),"")</f>
        <v/>
      </c>
      <c r="B33" s="39" t="str">
        <f>IF(NOTE!$I35&gt;0,ROUNDDOWN(NOTE!$I35,0),"")</f>
        <v/>
      </c>
      <c r="C33" s="47" t="str">
        <f>IF(NOTE!H35="","",MID(TEXT(NOTE!H35,"mmss"),2,3))</f>
        <v/>
      </c>
      <c r="G33" s="122" t="str">
        <f>$E$5 &amp; "/" &amp; "02"</f>
        <v>2026/02</v>
      </c>
      <c r="H33" s="123">
        <v>1</v>
      </c>
    </row>
    <row r="34" spans="1:9">
      <c r="A34" s="39" t="str">
        <f>IF(NOTE!$F36&gt;0,ROUNDDOWN(NOTE!$F36,0),"")</f>
        <v/>
      </c>
      <c r="B34" s="39" t="str">
        <f>IF(NOTE!$I36&gt;0,ROUNDDOWN(NOTE!$I36,0),"")</f>
        <v/>
      </c>
      <c r="C34" s="47" t="str">
        <f>IF(NOTE!H36="","",MID(TEXT(NOTE!H36,"mmss"),2,3))</f>
        <v/>
      </c>
      <c r="G34" s="122" t="str">
        <f t="shared" ref="G34:G61" si="3">$E$5 &amp; "/" &amp; "02"</f>
        <v>2026/02</v>
      </c>
      <c r="H34" s="123">
        <v>2</v>
      </c>
    </row>
    <row r="35" spans="1:9">
      <c r="A35" s="39" t="str">
        <f>IF(NOTE!$F37&gt;0,ROUNDDOWN(NOTE!$F37,0),"")</f>
        <v/>
      </c>
      <c r="B35" s="39" t="str">
        <f>IF(NOTE!$I37&gt;0,ROUNDDOWN(NOTE!$I37,0),"")</f>
        <v/>
      </c>
      <c r="C35" s="47" t="str">
        <f>IF(NOTE!H37="","",MID(TEXT(NOTE!H37,"mmss"),2,3))</f>
        <v/>
      </c>
      <c r="G35" s="122" t="str">
        <f t="shared" si="3"/>
        <v>2026/02</v>
      </c>
      <c r="H35" s="123">
        <v>3</v>
      </c>
    </row>
    <row r="36" spans="1:9">
      <c r="A36" s="39" t="str">
        <f>IF(NOTE!$F38&gt;0,ROUNDDOWN(NOTE!$F38,0),"")</f>
        <v/>
      </c>
      <c r="B36" s="39" t="str">
        <f>IF(NOTE!$I38&gt;0,ROUNDDOWN(NOTE!$I38,0),"")</f>
        <v/>
      </c>
      <c r="C36" s="47" t="str">
        <f>IF(NOTE!H38="","",MID(TEXT(NOTE!H38,"mmss"),2,3))</f>
        <v/>
      </c>
      <c r="G36" s="122" t="str">
        <f t="shared" si="3"/>
        <v>2026/02</v>
      </c>
      <c r="H36" s="123">
        <v>4</v>
      </c>
    </row>
    <row r="37" spans="1:9">
      <c r="A37" s="39" t="str">
        <f>IF(NOTE!$F39&gt;0,ROUNDDOWN(NOTE!$F39,0),"")</f>
        <v/>
      </c>
      <c r="B37" s="39" t="str">
        <f>IF(NOTE!$I39&gt;0,ROUNDDOWN(NOTE!$I39,0),"")</f>
        <v/>
      </c>
      <c r="C37" s="47" t="str">
        <f>IF(NOTE!H39="","",MID(TEXT(NOTE!H39,"mmss"),2,3))</f>
        <v/>
      </c>
      <c r="G37" s="122" t="str">
        <f t="shared" si="3"/>
        <v>2026/02</v>
      </c>
      <c r="H37" s="123">
        <v>5</v>
      </c>
    </row>
    <row r="38" spans="1:9">
      <c r="A38" s="39" t="str">
        <f>IF(NOTE!$F40&gt;0,ROUNDDOWN(NOTE!$F40,0),"")</f>
        <v/>
      </c>
      <c r="B38" s="39" t="str">
        <f>IF(NOTE!$I40&gt;0,ROUNDDOWN(NOTE!$I40,0),"")</f>
        <v/>
      </c>
      <c r="C38" s="47" t="str">
        <f>IF(NOTE!H40="","",MID(TEXT(NOTE!H40,"mmss"),2,3))</f>
        <v/>
      </c>
      <c r="G38" s="122" t="str">
        <f t="shared" si="3"/>
        <v>2026/02</v>
      </c>
      <c r="H38" s="123">
        <v>6</v>
      </c>
    </row>
    <row r="39" spans="1:9">
      <c r="A39" s="39" t="str">
        <f>IF(NOTE!$F41&gt;0,ROUNDDOWN(NOTE!$F41,0),"")</f>
        <v/>
      </c>
      <c r="B39" s="39" t="str">
        <f>IF(NOTE!$I41&gt;0,ROUNDDOWN(NOTE!$I41,0),"")</f>
        <v/>
      </c>
      <c r="C39" s="47" t="str">
        <f>IF(NOTE!H41="","",MID(TEXT(NOTE!H41,"mmss"),2,3))</f>
        <v/>
      </c>
      <c r="G39" s="122" t="str">
        <f t="shared" si="3"/>
        <v>2026/02</v>
      </c>
      <c r="H39" s="123">
        <v>7</v>
      </c>
    </row>
    <row r="40" spans="1:9">
      <c r="A40" s="39" t="str">
        <f>IF(NOTE!$F42&gt;0,ROUNDDOWN(NOTE!$F42,0),"")</f>
        <v/>
      </c>
      <c r="B40" s="39" t="str">
        <f>IF(NOTE!$I42&gt;0,ROUNDDOWN(NOTE!$I42,0),"")</f>
        <v/>
      </c>
      <c r="C40" s="47" t="str">
        <f>IF(NOTE!H42="","",MID(TEXT(NOTE!H42,"mmss"),2,3))</f>
        <v/>
      </c>
      <c r="G40" s="122" t="str">
        <f t="shared" si="3"/>
        <v>2026/02</v>
      </c>
      <c r="H40" s="123">
        <v>8</v>
      </c>
    </row>
    <row r="41" spans="1:9">
      <c r="A41" s="39" t="str">
        <f>IF(NOTE!$F43&gt;0,ROUNDDOWN(NOTE!$F43,0),"")</f>
        <v/>
      </c>
      <c r="B41" s="39" t="str">
        <f>IF(NOTE!$I43&gt;0,ROUNDDOWN(NOTE!$I43,0),"")</f>
        <v/>
      </c>
      <c r="C41" s="47" t="str">
        <f>IF(NOTE!H43="","",MID(TEXT(NOTE!H43,"mmss"),2,3))</f>
        <v/>
      </c>
      <c r="G41" s="122" t="str">
        <f t="shared" si="3"/>
        <v>2026/02</v>
      </c>
      <c r="H41" s="123">
        <v>9</v>
      </c>
    </row>
    <row r="42" spans="1:9">
      <c r="A42" s="39" t="str">
        <f>IF(NOTE!$F44&gt;0,ROUNDDOWN(NOTE!$F44,0),"")</f>
        <v/>
      </c>
      <c r="B42" s="39" t="str">
        <f>IF(NOTE!$I44&gt;0,ROUNDDOWN(NOTE!$I44,0),"")</f>
        <v/>
      </c>
      <c r="C42" s="47" t="str">
        <f>IF(NOTE!H44="","",MID(TEXT(NOTE!H44,"mmss"),2,3))</f>
        <v/>
      </c>
      <c r="G42" s="122" t="str">
        <f t="shared" si="3"/>
        <v>2026/02</v>
      </c>
      <c r="H42" s="123">
        <v>10</v>
      </c>
    </row>
    <row r="43" spans="1:9">
      <c r="A43" s="39" t="str">
        <f>IF(NOTE!$F45&gt;0,ROUNDDOWN(NOTE!$F45,0),"")</f>
        <v/>
      </c>
      <c r="B43" s="39" t="str">
        <f>IF(NOTE!$I45&gt;0,ROUNDDOWN(NOTE!$I45,0),"")</f>
        <v/>
      </c>
      <c r="C43" s="47" t="str">
        <f>IF(NOTE!H45="","",MID(TEXT(NOTE!H45,"mmss"),2,3))</f>
        <v/>
      </c>
      <c r="G43" s="122" t="str">
        <f t="shared" si="3"/>
        <v>2026/02</v>
      </c>
      <c r="H43" s="123">
        <v>11</v>
      </c>
      <c r="I43" s="124" t="s">
        <v>89</v>
      </c>
    </row>
    <row r="44" spans="1:9">
      <c r="A44" s="39" t="str">
        <f>IF(NOTE!$F46&gt;0,ROUNDDOWN(NOTE!$F46,0),"")</f>
        <v/>
      </c>
      <c r="B44" s="39" t="str">
        <f>IF(NOTE!$I46&gt;0,ROUNDDOWN(NOTE!$I46,0),"")</f>
        <v/>
      </c>
      <c r="C44" s="47" t="str">
        <f>IF(NOTE!H46="","",MID(TEXT(NOTE!H46,"mmss"),2,3))</f>
        <v/>
      </c>
      <c r="G44" s="122" t="str">
        <f t="shared" si="3"/>
        <v>2026/02</v>
      </c>
      <c r="H44" s="123">
        <v>12</v>
      </c>
    </row>
    <row r="45" spans="1:9">
      <c r="A45" s="39" t="str">
        <f>IF(NOTE!$F47&gt;0,ROUNDDOWN(NOTE!$F47,0),"")</f>
        <v/>
      </c>
      <c r="B45" s="39" t="str">
        <f>IF(NOTE!$I47&gt;0,ROUNDDOWN(NOTE!$I47,0),"")</f>
        <v/>
      </c>
      <c r="C45" s="47" t="str">
        <f>IF(NOTE!H47="","",MID(TEXT(NOTE!H47,"mmss"),2,3))</f>
        <v/>
      </c>
      <c r="G45" s="122" t="str">
        <f t="shared" si="3"/>
        <v>2026/02</v>
      </c>
      <c r="H45" s="123">
        <v>13</v>
      </c>
    </row>
    <row r="46" spans="1:9">
      <c r="A46" s="39" t="str">
        <f>IF(NOTE!$F48&gt;0,ROUNDDOWN(NOTE!$F48,0),"")</f>
        <v/>
      </c>
      <c r="B46" s="39" t="str">
        <f>IF(NOTE!$I48&gt;0,ROUNDDOWN(NOTE!$I48,0),"")</f>
        <v/>
      </c>
      <c r="C46" s="47" t="str">
        <f>IF(NOTE!H48="","",MID(TEXT(NOTE!H48,"mmss"),2,3))</f>
        <v/>
      </c>
      <c r="G46" s="122" t="str">
        <f t="shared" si="3"/>
        <v>2026/02</v>
      </c>
      <c r="H46" s="123">
        <v>14</v>
      </c>
    </row>
    <row r="47" spans="1:9">
      <c r="A47" s="39" t="str">
        <f>IF(NOTE!$F49&gt;0,ROUNDDOWN(NOTE!$F49,0),"")</f>
        <v/>
      </c>
      <c r="B47" s="39" t="str">
        <f>IF(NOTE!$I49&gt;0,ROUNDDOWN(NOTE!$I49,0),"")</f>
        <v/>
      </c>
      <c r="C47" s="47" t="str">
        <f>IF(NOTE!H49="","",MID(TEXT(NOTE!H49,"mmss"),2,3))</f>
        <v/>
      </c>
      <c r="G47" s="122" t="str">
        <f t="shared" si="3"/>
        <v>2026/02</v>
      </c>
      <c r="H47" s="123">
        <v>15</v>
      </c>
    </row>
    <row r="48" spans="1:9">
      <c r="A48" s="39" t="str">
        <f>IF(NOTE!$F50&gt;0,ROUNDDOWN(NOTE!$F50,0),"")</f>
        <v/>
      </c>
      <c r="B48" s="39" t="str">
        <f>IF(NOTE!$I50&gt;0,ROUNDDOWN(NOTE!$I50,0),"")</f>
        <v/>
      </c>
      <c r="C48" s="47" t="str">
        <f>IF(NOTE!H50="","",MID(TEXT(NOTE!H50,"mmss"),2,3))</f>
        <v/>
      </c>
      <c r="G48" s="122" t="str">
        <f t="shared" si="3"/>
        <v>2026/02</v>
      </c>
      <c r="H48" s="123">
        <v>16</v>
      </c>
    </row>
    <row r="49" spans="1:9">
      <c r="A49" s="39" t="str">
        <f>IF(NOTE!$F51&gt;0,ROUNDDOWN(NOTE!$F51,0),"")</f>
        <v/>
      </c>
      <c r="B49" s="39" t="str">
        <f>IF(NOTE!$I51&gt;0,ROUNDDOWN(NOTE!$I51,0),"")</f>
        <v/>
      </c>
      <c r="C49" s="47" t="str">
        <f>IF(NOTE!H51="","",MID(TEXT(NOTE!H51,"mmss"),2,3))</f>
        <v/>
      </c>
      <c r="G49" s="122" t="str">
        <f t="shared" si="3"/>
        <v>2026/02</v>
      </c>
      <c r="H49" s="123">
        <v>17</v>
      </c>
    </row>
    <row r="50" spans="1:9">
      <c r="A50" s="39" t="str">
        <f>IF(NOTE!$F52&gt;0,ROUNDDOWN(NOTE!$F52,0),"")</f>
        <v/>
      </c>
      <c r="B50" s="39" t="str">
        <f>IF(NOTE!$I52&gt;0,ROUNDDOWN(NOTE!$I52,0),"")</f>
        <v/>
      </c>
      <c r="C50" s="47" t="str">
        <f>IF(NOTE!H52="","",MID(TEXT(NOTE!H52,"mmss"),2,3))</f>
        <v/>
      </c>
      <c r="G50" s="122" t="str">
        <f t="shared" si="3"/>
        <v>2026/02</v>
      </c>
      <c r="H50" s="123">
        <v>18</v>
      </c>
    </row>
    <row r="51" spans="1:9">
      <c r="A51" s="39" t="str">
        <f>IF(NOTE!$F53&gt;0,ROUNDDOWN(NOTE!$F53,0),"")</f>
        <v/>
      </c>
      <c r="B51" s="39" t="str">
        <f>IF(NOTE!$I53&gt;0,ROUNDDOWN(NOTE!$I53,0),"")</f>
        <v/>
      </c>
      <c r="C51" s="47" t="str">
        <f>IF(NOTE!H53="","",MID(TEXT(NOTE!H53,"mmss"),2,3))</f>
        <v/>
      </c>
      <c r="G51" s="122" t="str">
        <f t="shared" si="3"/>
        <v>2026/02</v>
      </c>
      <c r="H51" s="123">
        <v>19</v>
      </c>
    </row>
    <row r="52" spans="1:9">
      <c r="A52" s="39" t="str">
        <f>IF(NOTE!$F54&gt;0,ROUNDDOWN(NOTE!$F54,0),"")</f>
        <v/>
      </c>
      <c r="B52" s="39" t="str">
        <f>IF(NOTE!$I54&gt;0,ROUNDDOWN(NOTE!$I54,0),"")</f>
        <v/>
      </c>
      <c r="C52" s="47" t="str">
        <f>IF(NOTE!H54="","",MID(TEXT(NOTE!H54,"mmss"),2,3))</f>
        <v/>
      </c>
      <c r="G52" s="122" t="str">
        <f t="shared" si="3"/>
        <v>2026/02</v>
      </c>
      <c r="H52" s="123">
        <v>20</v>
      </c>
    </row>
    <row r="53" spans="1:9">
      <c r="A53" s="39" t="str">
        <f>IF(NOTE!$F55&gt;0,ROUNDDOWN(NOTE!$F55,0),"")</f>
        <v/>
      </c>
      <c r="B53" s="39" t="str">
        <f>IF(NOTE!$I55&gt;0,ROUNDDOWN(NOTE!$I55,0),"")</f>
        <v/>
      </c>
      <c r="C53" s="47" t="str">
        <f>IF(NOTE!H55="","",MID(TEXT(NOTE!H55,"mmss"),2,3))</f>
        <v/>
      </c>
      <c r="G53" s="122" t="str">
        <f t="shared" si="3"/>
        <v>2026/02</v>
      </c>
      <c r="H53" s="123">
        <v>21</v>
      </c>
    </row>
    <row r="54" spans="1:9">
      <c r="A54" s="39" t="str">
        <f>IF(NOTE!$F56&gt;0,ROUNDDOWN(NOTE!$F56,0),"")</f>
        <v/>
      </c>
      <c r="B54" s="39" t="str">
        <f>IF(NOTE!$I56&gt;0,ROUNDDOWN(NOTE!$I56,0),"")</f>
        <v/>
      </c>
      <c r="C54" s="47" t="str">
        <f>IF(NOTE!H56="","",MID(TEXT(NOTE!H56,"mmss"),2,3))</f>
        <v/>
      </c>
      <c r="G54" s="122" t="str">
        <f t="shared" si="3"/>
        <v>2026/02</v>
      </c>
      <c r="H54" s="123">
        <v>22</v>
      </c>
    </row>
    <row r="55" spans="1:9">
      <c r="A55" s="39" t="str">
        <f>IF(NOTE!$F57&gt;0,ROUNDDOWN(NOTE!$F57,0),"")</f>
        <v/>
      </c>
      <c r="B55" s="39" t="str">
        <f>IF(NOTE!$I57&gt;0,ROUNDDOWN(NOTE!$I57,0),"")</f>
        <v/>
      </c>
      <c r="C55" s="47" t="str">
        <f>IF(NOTE!H57="","",MID(TEXT(NOTE!H57,"mmss"),2,3))</f>
        <v/>
      </c>
      <c r="G55" s="122" t="str">
        <f t="shared" si="3"/>
        <v>2026/02</v>
      </c>
      <c r="H55" s="123">
        <v>23</v>
      </c>
      <c r="I55" s="124" t="s">
        <v>89</v>
      </c>
    </row>
    <row r="56" spans="1:9">
      <c r="A56" s="39" t="str">
        <f>IF(NOTE!$F58&gt;0,ROUNDDOWN(NOTE!$F58,0),"")</f>
        <v/>
      </c>
      <c r="B56" s="39" t="str">
        <f>IF(NOTE!$I58&gt;0,ROUNDDOWN(NOTE!$I58,0),"")</f>
        <v/>
      </c>
      <c r="C56" s="47" t="str">
        <f>IF(NOTE!H58="","",MID(TEXT(NOTE!H58,"mmss"),2,3))</f>
        <v/>
      </c>
      <c r="G56" s="122" t="str">
        <f t="shared" si="3"/>
        <v>2026/02</v>
      </c>
      <c r="H56" s="123">
        <v>24</v>
      </c>
    </row>
    <row r="57" spans="1:9">
      <c r="A57" s="39" t="str">
        <f>IF(NOTE!$F59&gt;0,ROUNDDOWN(NOTE!$F59,0),"")</f>
        <v/>
      </c>
      <c r="B57" s="39" t="str">
        <f>IF(NOTE!$I59&gt;0,ROUNDDOWN(NOTE!$I59,0),"")</f>
        <v/>
      </c>
      <c r="C57" s="47" t="str">
        <f>IF(NOTE!H59="","",MID(TEXT(NOTE!H59,"mmss"),2,3))</f>
        <v/>
      </c>
      <c r="G57" s="122" t="str">
        <f t="shared" si="3"/>
        <v>2026/02</v>
      </c>
      <c r="H57" s="123">
        <v>25</v>
      </c>
    </row>
    <row r="58" spans="1:9">
      <c r="A58" s="39" t="str">
        <f>IF(NOTE!$F60&gt;0,ROUNDDOWN(NOTE!$F60,0),"")</f>
        <v/>
      </c>
      <c r="B58" s="39" t="str">
        <f>IF(NOTE!$I60&gt;0,ROUNDDOWN(NOTE!$I60,0),"")</f>
        <v/>
      </c>
      <c r="C58" s="47" t="str">
        <f>IF(NOTE!H60="","",MID(TEXT(NOTE!H60,"mmss"),2,3))</f>
        <v/>
      </c>
      <c r="G58" s="122" t="str">
        <f t="shared" si="3"/>
        <v>2026/02</v>
      </c>
      <c r="H58" s="123">
        <v>26</v>
      </c>
    </row>
    <row r="59" spans="1:9">
      <c r="A59" s="39" t="str">
        <f>IF(NOTE!$F61&gt;0,ROUNDDOWN(NOTE!$F61,0),"")</f>
        <v/>
      </c>
      <c r="B59" s="39" t="str">
        <f>IF(NOTE!$I61&gt;0,ROUNDDOWN(NOTE!$I61,0),"")</f>
        <v/>
      </c>
      <c r="C59" s="47" t="str">
        <f>IF(NOTE!H61="","",MID(TEXT(NOTE!H61,"mmss"),2,3))</f>
        <v/>
      </c>
      <c r="G59" s="122" t="str">
        <f t="shared" si="3"/>
        <v>2026/02</v>
      </c>
      <c r="H59" s="123">
        <v>27</v>
      </c>
    </row>
    <row r="60" spans="1:9">
      <c r="A60" s="39" t="str">
        <f>IF(NOTE!$F62&gt;0,ROUNDDOWN(NOTE!$F62,0),"")</f>
        <v/>
      </c>
      <c r="B60" s="39" t="str">
        <f>IF(NOTE!$I62&gt;0,ROUNDDOWN(NOTE!$I62,0),"")</f>
        <v/>
      </c>
      <c r="C60" s="47" t="str">
        <f>IF(NOTE!H62="","",MID(TEXT(NOTE!H62,"mmss"),2,3))</f>
        <v/>
      </c>
      <c r="G60" s="122" t="str">
        <f t="shared" si="3"/>
        <v>2026/02</v>
      </c>
      <c r="H60" s="123">
        <v>28</v>
      </c>
    </row>
    <row r="61" spans="1:9">
      <c r="A61" s="39" t="str">
        <f>IF(NOTE!$F63&gt;0,ROUNDDOWN(NOTE!$F63,0),"")</f>
        <v/>
      </c>
      <c r="B61" s="39" t="str">
        <f>IF(NOTE!$I63&gt;0,ROUNDDOWN(NOTE!$I63,0),"")</f>
        <v/>
      </c>
      <c r="C61" s="47" t="str">
        <f>IF(NOTE!H63="","",MID(TEXT(NOTE!H63,"mmss"),2,3))</f>
        <v/>
      </c>
      <c r="G61" s="122" t="str">
        <f t="shared" si="3"/>
        <v>2026/02</v>
      </c>
      <c r="H61" s="123">
        <v>29</v>
      </c>
    </row>
    <row r="62" spans="1:9">
      <c r="A62" s="39" t="str">
        <f>IF(NOTE!$F64&gt;0,ROUNDDOWN(NOTE!$F64,0),"")</f>
        <v/>
      </c>
      <c r="B62" s="39" t="str">
        <f>IF(NOTE!$I64&gt;0,ROUNDDOWN(NOTE!$I64,0),"")</f>
        <v/>
      </c>
      <c r="C62" s="47" t="str">
        <f>IF(NOTE!H64="","",MID(TEXT(NOTE!H64,"mmss"),2,3))</f>
        <v/>
      </c>
      <c r="G62" s="122" t="str">
        <f>$E$5 &amp; "/" &amp; "03"</f>
        <v>2026/03</v>
      </c>
      <c r="H62" s="123">
        <v>1</v>
      </c>
    </row>
    <row r="63" spans="1:9">
      <c r="A63" s="39" t="str">
        <f>IF(NOTE!$F65&gt;0,ROUNDDOWN(NOTE!$F65,0),"")</f>
        <v/>
      </c>
      <c r="B63" s="39" t="str">
        <f>IF(NOTE!$I65&gt;0,ROUNDDOWN(NOTE!$I65,0),"")</f>
        <v/>
      </c>
      <c r="C63" s="47" t="str">
        <f>IF(NOTE!H65="","",MID(TEXT(NOTE!H65,"mmss"),2,3))</f>
        <v/>
      </c>
      <c r="G63" s="122" t="str">
        <f t="shared" ref="G63:G92" si="4">$E$5 &amp; "/" &amp; "03"</f>
        <v>2026/03</v>
      </c>
      <c r="H63" s="123">
        <v>2</v>
      </c>
    </row>
    <row r="64" spans="1:9">
      <c r="A64" s="39" t="str">
        <f>IF(NOTE!$F66&gt;0,ROUNDDOWN(NOTE!$F66,0),"")</f>
        <v/>
      </c>
      <c r="B64" s="39" t="str">
        <f>IF(NOTE!$I66&gt;0,ROUNDDOWN(NOTE!$I66,0),"")</f>
        <v/>
      </c>
      <c r="C64" s="47" t="str">
        <f>IF(NOTE!H66="","",MID(TEXT(NOTE!H66,"mmss"),2,3))</f>
        <v/>
      </c>
      <c r="G64" s="122" t="str">
        <f t="shared" si="4"/>
        <v>2026/03</v>
      </c>
      <c r="H64" s="123">
        <v>3</v>
      </c>
    </row>
    <row r="65" spans="1:8">
      <c r="A65" s="39" t="str">
        <f>IF(NOTE!$F67&gt;0,ROUNDDOWN(NOTE!$F67,0),"")</f>
        <v/>
      </c>
      <c r="B65" s="39" t="str">
        <f>IF(NOTE!$I67&gt;0,ROUNDDOWN(NOTE!$I67,0),"")</f>
        <v/>
      </c>
      <c r="C65" s="47" t="str">
        <f>IF(NOTE!H67="","",MID(TEXT(NOTE!H67,"mmss"),2,3))</f>
        <v/>
      </c>
      <c r="G65" s="122" t="str">
        <f t="shared" si="4"/>
        <v>2026/03</v>
      </c>
      <c r="H65" s="123">
        <v>4</v>
      </c>
    </row>
    <row r="66" spans="1:8">
      <c r="A66" s="39" t="str">
        <f>IF(NOTE!$F68&gt;0,ROUNDDOWN(NOTE!$F68,0),"")</f>
        <v/>
      </c>
      <c r="B66" s="39" t="str">
        <f>IF(NOTE!$I68&gt;0,ROUNDDOWN(NOTE!$I68,0),"")</f>
        <v/>
      </c>
      <c r="C66" s="47" t="str">
        <f>IF(NOTE!H68="","",MID(TEXT(NOTE!H68,"mmss"),2,3))</f>
        <v/>
      </c>
      <c r="G66" s="122" t="str">
        <f t="shared" si="4"/>
        <v>2026/03</v>
      </c>
      <c r="H66" s="123">
        <v>5</v>
      </c>
    </row>
    <row r="67" spans="1:8">
      <c r="A67" s="39" t="str">
        <f>IF(NOTE!$F69&gt;0,ROUNDDOWN(NOTE!$F69,0),"")</f>
        <v/>
      </c>
      <c r="B67" s="39" t="str">
        <f>IF(NOTE!$I69&gt;0,ROUNDDOWN(NOTE!$I69,0),"")</f>
        <v/>
      </c>
      <c r="C67" s="47" t="str">
        <f>IF(NOTE!H69="","",MID(TEXT(NOTE!H69,"mmss"),2,3))</f>
        <v/>
      </c>
      <c r="G67" s="122" t="str">
        <f t="shared" si="4"/>
        <v>2026/03</v>
      </c>
      <c r="H67" s="123">
        <v>6</v>
      </c>
    </row>
    <row r="68" spans="1:8">
      <c r="A68" s="39" t="str">
        <f>IF(NOTE!$F70&gt;0,ROUNDDOWN(NOTE!$F70,0),"")</f>
        <v/>
      </c>
      <c r="B68" s="39" t="str">
        <f>IF(NOTE!$I70&gt;0,ROUNDDOWN(NOTE!$I70,0),"")</f>
        <v/>
      </c>
      <c r="C68" s="47" t="str">
        <f>IF(NOTE!H70="","",MID(TEXT(NOTE!H70,"mmss"),2,3))</f>
        <v/>
      </c>
      <c r="G68" s="122" t="str">
        <f t="shared" si="4"/>
        <v>2026/03</v>
      </c>
      <c r="H68" s="123">
        <v>7</v>
      </c>
    </row>
    <row r="69" spans="1:8">
      <c r="A69" s="39" t="str">
        <f>IF(NOTE!$F71&gt;0,ROUNDDOWN(NOTE!$F71,0),"")</f>
        <v/>
      </c>
      <c r="B69" s="39" t="str">
        <f>IF(NOTE!$I71&gt;0,ROUNDDOWN(NOTE!$I71,0),"")</f>
        <v/>
      </c>
      <c r="C69" s="47" t="str">
        <f>IF(NOTE!H71="","",MID(TEXT(NOTE!H71,"mmss"),2,3))</f>
        <v/>
      </c>
      <c r="G69" s="122" t="str">
        <f t="shared" si="4"/>
        <v>2026/03</v>
      </c>
      <c r="H69" s="123">
        <v>8</v>
      </c>
    </row>
    <row r="70" spans="1:8">
      <c r="A70" s="39" t="str">
        <f>IF(NOTE!$F72&gt;0,ROUNDDOWN(NOTE!$F72,0),"")</f>
        <v/>
      </c>
      <c r="B70" s="39" t="str">
        <f>IF(NOTE!$I72&gt;0,ROUNDDOWN(NOTE!$I72,0),"")</f>
        <v/>
      </c>
      <c r="C70" s="47" t="str">
        <f>IF(NOTE!H72="","",MID(TEXT(NOTE!H72,"mmss"),2,3))</f>
        <v/>
      </c>
      <c r="G70" s="122" t="str">
        <f t="shared" si="4"/>
        <v>2026/03</v>
      </c>
      <c r="H70" s="123">
        <v>9</v>
      </c>
    </row>
    <row r="71" spans="1:8">
      <c r="A71" s="39" t="str">
        <f>IF(NOTE!$F73&gt;0,ROUNDDOWN(NOTE!$F73,0),"")</f>
        <v/>
      </c>
      <c r="B71" s="39" t="str">
        <f>IF(NOTE!$I73&gt;0,ROUNDDOWN(NOTE!$I73,0),"")</f>
        <v/>
      </c>
      <c r="C71" s="47" t="str">
        <f>IF(NOTE!H73="","",MID(TEXT(NOTE!H73,"mmss"),2,3))</f>
        <v/>
      </c>
      <c r="G71" s="122" t="str">
        <f t="shared" si="4"/>
        <v>2026/03</v>
      </c>
      <c r="H71" s="123">
        <v>10</v>
      </c>
    </row>
    <row r="72" spans="1:8">
      <c r="A72" s="39" t="str">
        <f>IF(NOTE!$F74&gt;0,ROUNDDOWN(NOTE!$F74,0),"")</f>
        <v/>
      </c>
      <c r="B72" s="39" t="str">
        <f>IF(NOTE!$I74&gt;0,ROUNDDOWN(NOTE!$I74,0),"")</f>
        <v/>
      </c>
      <c r="C72" s="47" t="str">
        <f>IF(NOTE!H74="","",MID(TEXT(NOTE!H74,"mmss"),2,3))</f>
        <v/>
      </c>
      <c r="G72" s="122" t="str">
        <f t="shared" si="4"/>
        <v>2026/03</v>
      </c>
      <c r="H72" s="123">
        <v>11</v>
      </c>
    </row>
    <row r="73" spans="1:8">
      <c r="A73" s="39" t="str">
        <f>IF(NOTE!$F75&gt;0,ROUNDDOWN(NOTE!$F75,0),"")</f>
        <v/>
      </c>
      <c r="B73" s="39" t="str">
        <f>IF(NOTE!$I75&gt;0,ROUNDDOWN(NOTE!$I75,0),"")</f>
        <v/>
      </c>
      <c r="C73" s="47" t="str">
        <f>IF(NOTE!H75="","",MID(TEXT(NOTE!H75,"mmss"),2,3))</f>
        <v/>
      </c>
      <c r="G73" s="122" t="str">
        <f t="shared" si="4"/>
        <v>2026/03</v>
      </c>
      <c r="H73" s="123">
        <v>12</v>
      </c>
    </row>
    <row r="74" spans="1:8">
      <c r="A74" s="39" t="str">
        <f>IF(NOTE!$F76&gt;0,ROUNDDOWN(NOTE!$F76,0),"")</f>
        <v/>
      </c>
      <c r="B74" s="39" t="str">
        <f>IF(NOTE!$I76&gt;0,ROUNDDOWN(NOTE!$I76,0),"")</f>
        <v/>
      </c>
      <c r="C74" s="47" t="str">
        <f>IF(NOTE!H76="","",MID(TEXT(NOTE!H76,"mmss"),2,3))</f>
        <v/>
      </c>
      <c r="G74" s="122" t="str">
        <f t="shared" si="4"/>
        <v>2026/03</v>
      </c>
      <c r="H74" s="123">
        <v>13</v>
      </c>
    </row>
    <row r="75" spans="1:8">
      <c r="A75" s="39" t="str">
        <f>IF(NOTE!$F77&gt;0,ROUNDDOWN(NOTE!$F77,0),"")</f>
        <v/>
      </c>
      <c r="B75" s="39" t="str">
        <f>IF(NOTE!$I77&gt;0,ROUNDDOWN(NOTE!$I77,0),"")</f>
        <v/>
      </c>
      <c r="C75" s="47" t="str">
        <f>IF(NOTE!H77="","",MID(TEXT(NOTE!H77,"mmss"),2,3))</f>
        <v/>
      </c>
      <c r="G75" s="122" t="str">
        <f t="shared" si="4"/>
        <v>2026/03</v>
      </c>
      <c r="H75" s="123">
        <v>14</v>
      </c>
    </row>
    <row r="76" spans="1:8">
      <c r="A76" s="39" t="str">
        <f>IF(NOTE!$F78&gt;0,ROUNDDOWN(NOTE!$F78,0),"")</f>
        <v/>
      </c>
      <c r="B76" s="39" t="str">
        <f>IF(NOTE!$I78&gt;0,ROUNDDOWN(NOTE!$I78,0),"")</f>
        <v/>
      </c>
      <c r="C76" s="47" t="str">
        <f>IF(NOTE!H78="","",MID(TEXT(NOTE!H78,"mmss"),2,3))</f>
        <v/>
      </c>
      <c r="G76" s="122" t="str">
        <f t="shared" si="4"/>
        <v>2026/03</v>
      </c>
      <c r="H76" s="123">
        <v>15</v>
      </c>
    </row>
    <row r="77" spans="1:8">
      <c r="A77" s="39" t="str">
        <f>IF(NOTE!$F79&gt;0,ROUNDDOWN(NOTE!$F79,0),"")</f>
        <v/>
      </c>
      <c r="B77" s="39" t="str">
        <f>IF(NOTE!$I79&gt;0,ROUNDDOWN(NOTE!$I79,0),"")</f>
        <v/>
      </c>
      <c r="C77" s="47" t="str">
        <f>IF(NOTE!H79="","",MID(TEXT(NOTE!H79,"mmss"),2,3))</f>
        <v/>
      </c>
      <c r="G77" s="122" t="str">
        <f t="shared" si="4"/>
        <v>2026/03</v>
      </c>
      <c r="H77" s="123">
        <v>16</v>
      </c>
    </row>
    <row r="78" spans="1:8">
      <c r="A78" s="39" t="str">
        <f>IF(NOTE!$F80&gt;0,ROUNDDOWN(NOTE!$F80,0),"")</f>
        <v/>
      </c>
      <c r="B78" s="39" t="str">
        <f>IF(NOTE!$I80&gt;0,ROUNDDOWN(NOTE!$I80,0),"")</f>
        <v/>
      </c>
      <c r="C78" s="47" t="str">
        <f>IF(NOTE!H80="","",MID(TEXT(NOTE!H80,"mmss"),2,3))</f>
        <v/>
      </c>
      <c r="G78" s="122" t="str">
        <f t="shared" si="4"/>
        <v>2026/03</v>
      </c>
      <c r="H78" s="123">
        <v>17</v>
      </c>
    </row>
    <row r="79" spans="1:8">
      <c r="A79" s="39" t="str">
        <f>IF(NOTE!$F81&gt;0,ROUNDDOWN(NOTE!$F81,0),"")</f>
        <v/>
      </c>
      <c r="B79" s="39" t="str">
        <f>IF(NOTE!$I81&gt;0,ROUNDDOWN(NOTE!$I81,0),"")</f>
        <v/>
      </c>
      <c r="C79" s="47" t="str">
        <f>IF(NOTE!H81="","",MID(TEXT(NOTE!H81,"mmss"),2,3))</f>
        <v/>
      </c>
      <c r="G79" s="122" t="str">
        <f t="shared" si="4"/>
        <v>2026/03</v>
      </c>
      <c r="H79" s="123">
        <v>18</v>
      </c>
    </row>
    <row r="80" spans="1:8">
      <c r="A80" s="39" t="str">
        <f>IF(NOTE!$F82&gt;0,ROUNDDOWN(NOTE!$F82,0),"")</f>
        <v/>
      </c>
      <c r="B80" s="39" t="str">
        <f>IF(NOTE!$I82&gt;0,ROUNDDOWN(NOTE!$I82,0),"")</f>
        <v/>
      </c>
      <c r="C80" s="47" t="str">
        <f>IF(NOTE!H82="","",MID(TEXT(NOTE!H82,"mmss"),2,3))</f>
        <v/>
      </c>
      <c r="G80" s="122" t="str">
        <f t="shared" si="4"/>
        <v>2026/03</v>
      </c>
      <c r="H80" s="123">
        <v>19</v>
      </c>
    </row>
    <row r="81" spans="1:9">
      <c r="A81" s="39" t="str">
        <f>IF(NOTE!$F83&gt;0,ROUNDDOWN(NOTE!$F83,0),"")</f>
        <v/>
      </c>
      <c r="B81" s="39" t="str">
        <f>IF(NOTE!$I83&gt;0,ROUNDDOWN(NOTE!$I83,0),"")</f>
        <v/>
      </c>
      <c r="C81" s="47" t="str">
        <f>IF(NOTE!H83="","",MID(TEXT(NOTE!H83,"mmss"),2,3))</f>
        <v/>
      </c>
      <c r="G81" s="122" t="str">
        <f t="shared" si="4"/>
        <v>2026/03</v>
      </c>
      <c r="H81" s="123">
        <v>20</v>
      </c>
      <c r="I81" s="124" t="s">
        <v>89</v>
      </c>
    </row>
    <row r="82" spans="1:9">
      <c r="A82" s="39" t="str">
        <f>IF(NOTE!$F84&gt;0,ROUNDDOWN(NOTE!$F84,0),"")</f>
        <v/>
      </c>
      <c r="B82" s="39" t="str">
        <f>IF(NOTE!$I84&gt;0,ROUNDDOWN(NOTE!$I84,0),"")</f>
        <v/>
      </c>
      <c r="C82" s="47" t="str">
        <f>IF(NOTE!H84="","",MID(TEXT(NOTE!H84,"mmss"),2,3))</f>
        <v/>
      </c>
      <c r="G82" s="122" t="str">
        <f t="shared" si="4"/>
        <v>2026/03</v>
      </c>
      <c r="H82" s="123">
        <v>21</v>
      </c>
    </row>
    <row r="83" spans="1:9">
      <c r="A83" s="39" t="str">
        <f>IF(NOTE!$F85&gt;0,ROUNDDOWN(NOTE!$F85,0),"")</f>
        <v/>
      </c>
      <c r="B83" s="39" t="str">
        <f>IF(NOTE!$I85&gt;0,ROUNDDOWN(NOTE!$I85,0),"")</f>
        <v/>
      </c>
      <c r="C83" s="47" t="str">
        <f>IF(NOTE!H85="","",MID(TEXT(NOTE!H85,"mmss"),2,3))</f>
        <v/>
      </c>
      <c r="G83" s="122" t="str">
        <f t="shared" si="4"/>
        <v>2026/03</v>
      </c>
      <c r="H83" s="123">
        <v>22</v>
      </c>
    </row>
    <row r="84" spans="1:9">
      <c r="A84" s="39" t="str">
        <f>IF(NOTE!$F86&gt;0,ROUNDDOWN(NOTE!$F86,0),"")</f>
        <v/>
      </c>
      <c r="B84" s="39" t="str">
        <f>IF(NOTE!$I86&gt;0,ROUNDDOWN(NOTE!$I86,0),"")</f>
        <v/>
      </c>
      <c r="C84" s="47" t="str">
        <f>IF(NOTE!H86="","",MID(TEXT(NOTE!H86,"mmss"),2,3))</f>
        <v/>
      </c>
      <c r="G84" s="122" t="str">
        <f t="shared" si="4"/>
        <v>2026/03</v>
      </c>
      <c r="H84" s="123">
        <v>23</v>
      </c>
    </row>
    <row r="85" spans="1:9">
      <c r="A85" s="39" t="str">
        <f>IF(NOTE!$F87&gt;0,ROUNDDOWN(NOTE!$F87,0),"")</f>
        <v/>
      </c>
      <c r="B85" s="39" t="str">
        <f>IF(NOTE!$I87&gt;0,ROUNDDOWN(NOTE!$I87,0),"")</f>
        <v/>
      </c>
      <c r="C85" s="47" t="str">
        <f>IF(NOTE!H87="","",MID(TEXT(NOTE!H87,"mmss"),2,3))</f>
        <v/>
      </c>
      <c r="G85" s="122" t="str">
        <f t="shared" si="4"/>
        <v>2026/03</v>
      </c>
      <c r="H85" s="123">
        <v>24</v>
      </c>
    </row>
    <row r="86" spans="1:9">
      <c r="A86" s="39" t="str">
        <f>IF(NOTE!$F88&gt;0,ROUNDDOWN(NOTE!$F88,0),"")</f>
        <v/>
      </c>
      <c r="B86" s="39" t="str">
        <f>IF(NOTE!$I88&gt;0,ROUNDDOWN(NOTE!$I88,0),"")</f>
        <v/>
      </c>
      <c r="C86" s="47" t="str">
        <f>IF(NOTE!H88="","",MID(TEXT(NOTE!H88,"mmss"),2,3))</f>
        <v/>
      </c>
      <c r="G86" s="122" t="str">
        <f t="shared" si="4"/>
        <v>2026/03</v>
      </c>
      <c r="H86" s="123">
        <v>25</v>
      </c>
    </row>
    <row r="87" spans="1:9">
      <c r="A87" s="39" t="str">
        <f>IF(NOTE!$F89&gt;0,ROUNDDOWN(NOTE!$F89,0),"")</f>
        <v/>
      </c>
      <c r="B87" s="39" t="str">
        <f>IF(NOTE!$I89&gt;0,ROUNDDOWN(NOTE!$I89,0),"")</f>
        <v/>
      </c>
      <c r="C87" s="47" t="str">
        <f>IF(NOTE!H89="","",MID(TEXT(NOTE!H89,"mmss"),2,3))</f>
        <v/>
      </c>
      <c r="G87" s="122" t="str">
        <f t="shared" si="4"/>
        <v>2026/03</v>
      </c>
      <c r="H87" s="123">
        <v>26</v>
      </c>
    </row>
    <row r="88" spans="1:9">
      <c r="A88" s="39" t="str">
        <f>IF(NOTE!$F90&gt;0,ROUNDDOWN(NOTE!$F90,0),"")</f>
        <v/>
      </c>
      <c r="B88" s="39" t="str">
        <f>IF(NOTE!$I90&gt;0,ROUNDDOWN(NOTE!$I90,0),"")</f>
        <v/>
      </c>
      <c r="C88" s="47" t="str">
        <f>IF(NOTE!H90="","",MID(TEXT(NOTE!H90,"mmss"),2,3))</f>
        <v/>
      </c>
      <c r="G88" s="122" t="str">
        <f t="shared" si="4"/>
        <v>2026/03</v>
      </c>
      <c r="H88" s="123">
        <v>27</v>
      </c>
    </row>
    <row r="89" spans="1:9">
      <c r="A89" s="39" t="str">
        <f>IF(NOTE!$F91&gt;0,ROUNDDOWN(NOTE!$F91,0),"")</f>
        <v/>
      </c>
      <c r="B89" s="39" t="str">
        <f>IF(NOTE!$I91&gt;0,ROUNDDOWN(NOTE!$I91,0),"")</f>
        <v/>
      </c>
      <c r="C89" s="47" t="str">
        <f>IF(NOTE!H91="","",MID(TEXT(NOTE!H91,"mmss"),2,3))</f>
        <v/>
      </c>
      <c r="G89" s="122" t="str">
        <f t="shared" si="4"/>
        <v>2026/03</v>
      </c>
      <c r="H89" s="123">
        <v>28</v>
      </c>
    </row>
    <row r="90" spans="1:9">
      <c r="A90" s="39" t="str">
        <f>IF(NOTE!$F92&gt;0,ROUNDDOWN(NOTE!$F92,0),"")</f>
        <v/>
      </c>
      <c r="B90" s="39" t="str">
        <f>IF(NOTE!$I92&gt;0,ROUNDDOWN(NOTE!$I92,0),"")</f>
        <v/>
      </c>
      <c r="C90" s="47" t="str">
        <f>IF(NOTE!H92="","",MID(TEXT(NOTE!H92,"mmss"),2,3))</f>
        <v/>
      </c>
      <c r="G90" s="122" t="str">
        <f t="shared" si="4"/>
        <v>2026/03</v>
      </c>
      <c r="H90" s="123">
        <v>29</v>
      </c>
    </row>
    <row r="91" spans="1:9">
      <c r="A91" s="39" t="str">
        <f>IF(NOTE!$F93&gt;0,ROUNDDOWN(NOTE!$F93,0),"")</f>
        <v/>
      </c>
      <c r="B91" s="39" t="str">
        <f>IF(NOTE!$I93&gt;0,ROUNDDOWN(NOTE!$I93,0),"")</f>
        <v/>
      </c>
      <c r="C91" s="47" t="str">
        <f>IF(NOTE!H93="","",MID(TEXT(NOTE!H93,"mmss"),2,3))</f>
        <v/>
      </c>
      <c r="G91" s="122" t="str">
        <f t="shared" si="4"/>
        <v>2026/03</v>
      </c>
      <c r="H91" s="123">
        <v>30</v>
      </c>
    </row>
    <row r="92" spans="1:9">
      <c r="A92" s="39" t="str">
        <f>IF(NOTE!$F94&gt;0,ROUNDDOWN(NOTE!$F94,0),"")</f>
        <v/>
      </c>
      <c r="B92" s="39" t="str">
        <f>IF(NOTE!$I94&gt;0,ROUNDDOWN(NOTE!$I94,0),"")</f>
        <v/>
      </c>
      <c r="C92" s="47" t="str">
        <f>IF(NOTE!H94="","",MID(TEXT(NOTE!H94,"mmss"),2,3))</f>
        <v/>
      </c>
      <c r="G92" s="122" t="str">
        <f t="shared" si="4"/>
        <v>2026/03</v>
      </c>
      <c r="H92" s="123">
        <v>31</v>
      </c>
    </row>
    <row r="93" spans="1:9">
      <c r="A93" s="39" t="str">
        <f>IF(NOTE!$F95&gt;0,ROUNDDOWN(NOTE!$F95,0),"")</f>
        <v/>
      </c>
      <c r="B93" s="39" t="str">
        <f>IF(NOTE!$I95&gt;0,ROUNDDOWN(NOTE!$I95,0),"")</f>
        <v/>
      </c>
      <c r="C93" s="47" t="str">
        <f>IF(NOTE!H95="","",MID(TEXT(NOTE!H95,"mmss"),2,3))</f>
        <v/>
      </c>
      <c r="G93" s="122" t="str">
        <f>$E$5 &amp; "/" &amp; "04"</f>
        <v>2026/04</v>
      </c>
      <c r="H93" s="123">
        <v>1</v>
      </c>
    </row>
    <row r="94" spans="1:9">
      <c r="A94" s="39" t="str">
        <f>IF(NOTE!$F96&gt;0,ROUNDDOWN(NOTE!$F96,0),"")</f>
        <v/>
      </c>
      <c r="B94" s="39" t="str">
        <f>IF(NOTE!$I96&gt;0,ROUNDDOWN(NOTE!$I96,0),"")</f>
        <v/>
      </c>
      <c r="C94" s="47" t="str">
        <f>IF(NOTE!H96="","",MID(TEXT(NOTE!H96,"mmss"),2,3))</f>
        <v/>
      </c>
      <c r="G94" s="122" t="str">
        <f t="shared" ref="G94:G122" si="5">$E$5 &amp; "/" &amp; "04"</f>
        <v>2026/04</v>
      </c>
      <c r="H94" s="123">
        <v>2</v>
      </c>
    </row>
    <row r="95" spans="1:9">
      <c r="A95" s="39" t="str">
        <f>IF(NOTE!$F97&gt;0,ROUNDDOWN(NOTE!$F97,0),"")</f>
        <v/>
      </c>
      <c r="B95" s="39" t="str">
        <f>IF(NOTE!$I97&gt;0,ROUNDDOWN(NOTE!$I97,0),"")</f>
        <v/>
      </c>
      <c r="C95" s="47" t="str">
        <f>IF(NOTE!H97="","",MID(TEXT(NOTE!H97,"mmss"),2,3))</f>
        <v/>
      </c>
      <c r="G95" s="122" t="str">
        <f t="shared" si="5"/>
        <v>2026/04</v>
      </c>
      <c r="H95" s="123">
        <v>3</v>
      </c>
    </row>
    <row r="96" spans="1:9">
      <c r="A96" s="39" t="str">
        <f>IF(NOTE!$F98&gt;0,ROUNDDOWN(NOTE!$F98,0),"")</f>
        <v/>
      </c>
      <c r="B96" s="39" t="str">
        <f>IF(NOTE!$I98&gt;0,ROUNDDOWN(NOTE!$I98,0),"")</f>
        <v/>
      </c>
      <c r="C96" s="47" t="str">
        <f>IF(NOTE!H98="","",MID(TEXT(NOTE!H98,"mmss"),2,3))</f>
        <v/>
      </c>
      <c r="G96" s="122" t="str">
        <f t="shared" si="5"/>
        <v>2026/04</v>
      </c>
      <c r="H96" s="123">
        <v>4</v>
      </c>
    </row>
    <row r="97" spans="1:8">
      <c r="A97" s="39" t="str">
        <f>IF(NOTE!$F99&gt;0,ROUNDDOWN(NOTE!$F99,0),"")</f>
        <v/>
      </c>
      <c r="B97" s="39" t="str">
        <f>IF(NOTE!$I99&gt;0,ROUNDDOWN(NOTE!$I99,0),"")</f>
        <v/>
      </c>
      <c r="C97" s="47" t="str">
        <f>IF(NOTE!H99="","",MID(TEXT(NOTE!H99,"mmss"),2,3))</f>
        <v/>
      </c>
      <c r="G97" s="122" t="str">
        <f t="shared" si="5"/>
        <v>2026/04</v>
      </c>
      <c r="H97" s="123">
        <v>5</v>
      </c>
    </row>
    <row r="98" spans="1:8">
      <c r="A98" s="39" t="str">
        <f>IF(NOTE!$F100&gt;0,ROUNDDOWN(NOTE!$F100,0),"")</f>
        <v/>
      </c>
      <c r="B98" s="39" t="str">
        <f>IF(NOTE!$I100&gt;0,ROUNDDOWN(NOTE!$I100,0),"")</f>
        <v/>
      </c>
      <c r="C98" s="47" t="str">
        <f>IF(NOTE!H100="","",MID(TEXT(NOTE!H100,"mmss"),2,3))</f>
        <v/>
      </c>
      <c r="G98" s="122" t="str">
        <f t="shared" si="5"/>
        <v>2026/04</v>
      </c>
      <c r="H98" s="123">
        <v>6</v>
      </c>
    </row>
    <row r="99" spans="1:8">
      <c r="A99" s="39" t="str">
        <f>IF(NOTE!$F101&gt;0,ROUNDDOWN(NOTE!$F101,0),"")</f>
        <v/>
      </c>
      <c r="B99" s="39" t="str">
        <f>IF(NOTE!$I101&gt;0,ROUNDDOWN(NOTE!$I101,0),"")</f>
        <v/>
      </c>
      <c r="C99" s="47" t="str">
        <f>IF(NOTE!H101="","",MID(TEXT(NOTE!H101,"mmss"),2,3))</f>
        <v/>
      </c>
      <c r="G99" s="122" t="str">
        <f t="shared" si="5"/>
        <v>2026/04</v>
      </c>
      <c r="H99" s="123">
        <v>7</v>
      </c>
    </row>
    <row r="100" spans="1:8">
      <c r="A100" s="39" t="str">
        <f>IF(NOTE!$F102&gt;0,ROUNDDOWN(NOTE!$F102,0),"")</f>
        <v/>
      </c>
      <c r="B100" s="39" t="str">
        <f>IF(NOTE!$I102&gt;0,ROUNDDOWN(NOTE!$I102,0),"")</f>
        <v/>
      </c>
      <c r="C100" s="47" t="str">
        <f>IF(NOTE!H102="","",MID(TEXT(NOTE!H102,"mmss"),2,3))</f>
        <v/>
      </c>
      <c r="G100" s="122" t="str">
        <f t="shared" si="5"/>
        <v>2026/04</v>
      </c>
      <c r="H100" s="123">
        <v>8</v>
      </c>
    </row>
    <row r="101" spans="1:8">
      <c r="A101" s="39" t="str">
        <f>IF(NOTE!$F103&gt;0,ROUNDDOWN(NOTE!$F103,0),"")</f>
        <v/>
      </c>
      <c r="B101" s="39" t="str">
        <f>IF(NOTE!$I103&gt;0,ROUNDDOWN(NOTE!$I103,0),"")</f>
        <v/>
      </c>
      <c r="C101" s="47" t="str">
        <f>IF(NOTE!H103="","",MID(TEXT(NOTE!H103,"mmss"),2,3))</f>
        <v/>
      </c>
      <c r="G101" s="122" t="str">
        <f t="shared" si="5"/>
        <v>2026/04</v>
      </c>
      <c r="H101" s="123">
        <v>9</v>
      </c>
    </row>
    <row r="102" spans="1:8">
      <c r="A102" s="39" t="str">
        <f>IF(NOTE!$F104&gt;0,ROUNDDOWN(NOTE!$F104,0),"")</f>
        <v/>
      </c>
      <c r="B102" s="39" t="str">
        <f>IF(NOTE!$I104&gt;0,ROUNDDOWN(NOTE!$I104,0),"")</f>
        <v/>
      </c>
      <c r="C102" s="47" t="str">
        <f>IF(NOTE!H104="","",MID(TEXT(NOTE!H104,"mmss"),2,3))</f>
        <v/>
      </c>
      <c r="G102" s="122" t="str">
        <f t="shared" si="5"/>
        <v>2026/04</v>
      </c>
      <c r="H102" s="123">
        <v>10</v>
      </c>
    </row>
    <row r="103" spans="1:8">
      <c r="A103" s="39" t="str">
        <f>IF(NOTE!$F105&gt;0,ROUNDDOWN(NOTE!$F105,0),"")</f>
        <v/>
      </c>
      <c r="B103" s="39" t="str">
        <f>IF(NOTE!$I105&gt;0,ROUNDDOWN(NOTE!$I105,0),"")</f>
        <v/>
      </c>
      <c r="C103" s="47" t="str">
        <f>IF(NOTE!H105="","",MID(TEXT(NOTE!H105,"mmss"),2,3))</f>
        <v/>
      </c>
      <c r="G103" s="122" t="str">
        <f t="shared" si="5"/>
        <v>2026/04</v>
      </c>
      <c r="H103" s="123">
        <v>11</v>
      </c>
    </row>
    <row r="104" spans="1:8">
      <c r="A104" s="39" t="str">
        <f>IF(NOTE!$F106&gt;0,ROUNDDOWN(NOTE!$F106,0),"")</f>
        <v/>
      </c>
      <c r="B104" s="39" t="str">
        <f>IF(NOTE!$I106&gt;0,ROUNDDOWN(NOTE!$I106,0),"")</f>
        <v/>
      </c>
      <c r="C104" s="47" t="str">
        <f>IF(NOTE!H106="","",MID(TEXT(NOTE!H106,"mmss"),2,3))</f>
        <v/>
      </c>
      <c r="G104" s="122" t="str">
        <f t="shared" si="5"/>
        <v>2026/04</v>
      </c>
      <c r="H104" s="123">
        <v>12</v>
      </c>
    </row>
    <row r="105" spans="1:8">
      <c r="A105" s="39" t="str">
        <f>IF(NOTE!$F107&gt;0,ROUNDDOWN(NOTE!$F107,0),"")</f>
        <v/>
      </c>
      <c r="B105" s="39" t="str">
        <f>IF(NOTE!$I107&gt;0,ROUNDDOWN(NOTE!$I107,0),"")</f>
        <v/>
      </c>
      <c r="C105" s="47" t="str">
        <f>IF(NOTE!H107="","",MID(TEXT(NOTE!H107,"mmss"),2,3))</f>
        <v/>
      </c>
      <c r="G105" s="122" t="str">
        <f t="shared" si="5"/>
        <v>2026/04</v>
      </c>
      <c r="H105" s="123">
        <v>13</v>
      </c>
    </row>
    <row r="106" spans="1:8">
      <c r="A106" s="39" t="str">
        <f>IF(NOTE!$F108&gt;0,ROUNDDOWN(NOTE!$F108,0),"")</f>
        <v/>
      </c>
      <c r="B106" s="39" t="str">
        <f>IF(NOTE!$I108&gt;0,ROUNDDOWN(NOTE!$I108,0),"")</f>
        <v/>
      </c>
      <c r="C106" s="47" t="str">
        <f>IF(NOTE!H108="","",MID(TEXT(NOTE!H108,"mmss"),2,3))</f>
        <v/>
      </c>
      <c r="G106" s="122" t="str">
        <f t="shared" si="5"/>
        <v>2026/04</v>
      </c>
      <c r="H106" s="123">
        <v>14</v>
      </c>
    </row>
    <row r="107" spans="1:8">
      <c r="A107" s="39" t="str">
        <f>IF(NOTE!$F109&gt;0,ROUNDDOWN(NOTE!$F109,0),"")</f>
        <v/>
      </c>
      <c r="B107" s="39" t="str">
        <f>IF(NOTE!$I109&gt;0,ROUNDDOWN(NOTE!$I109,0),"")</f>
        <v/>
      </c>
      <c r="C107" s="47" t="str">
        <f>IF(NOTE!H109="","",MID(TEXT(NOTE!H109,"mmss"),2,3))</f>
        <v/>
      </c>
      <c r="G107" s="122" t="str">
        <f t="shared" si="5"/>
        <v>2026/04</v>
      </c>
      <c r="H107" s="123">
        <v>15</v>
      </c>
    </row>
    <row r="108" spans="1:8">
      <c r="A108" s="39" t="str">
        <f>IF(NOTE!$F110&gt;0,ROUNDDOWN(NOTE!$F110,0),"")</f>
        <v/>
      </c>
      <c r="B108" s="39" t="str">
        <f>IF(NOTE!$I110&gt;0,ROUNDDOWN(NOTE!$I110,0),"")</f>
        <v/>
      </c>
      <c r="C108" s="47" t="str">
        <f>IF(NOTE!H110="","",MID(TEXT(NOTE!H110,"mmss"),2,3))</f>
        <v/>
      </c>
      <c r="G108" s="122" t="str">
        <f t="shared" si="5"/>
        <v>2026/04</v>
      </c>
      <c r="H108" s="123">
        <v>16</v>
      </c>
    </row>
    <row r="109" spans="1:8">
      <c r="A109" s="39" t="str">
        <f>IF(NOTE!$F111&gt;0,ROUNDDOWN(NOTE!$F111,0),"")</f>
        <v/>
      </c>
      <c r="B109" s="39" t="str">
        <f>IF(NOTE!$I111&gt;0,ROUNDDOWN(NOTE!$I111,0),"")</f>
        <v/>
      </c>
      <c r="C109" s="47" t="str">
        <f>IF(NOTE!H111="","",MID(TEXT(NOTE!H111,"mmss"),2,3))</f>
        <v/>
      </c>
      <c r="G109" s="122" t="str">
        <f t="shared" si="5"/>
        <v>2026/04</v>
      </c>
      <c r="H109" s="123">
        <v>17</v>
      </c>
    </row>
    <row r="110" spans="1:8">
      <c r="A110" s="39" t="str">
        <f>IF(NOTE!$F112&gt;0,ROUNDDOWN(NOTE!$F112,0),"")</f>
        <v/>
      </c>
      <c r="B110" s="39" t="str">
        <f>IF(NOTE!$I112&gt;0,ROUNDDOWN(NOTE!$I112,0),"")</f>
        <v/>
      </c>
      <c r="C110" s="47" t="str">
        <f>IF(NOTE!H112="","",MID(TEXT(NOTE!H112,"mmss"),2,3))</f>
        <v/>
      </c>
      <c r="G110" s="122" t="str">
        <f t="shared" si="5"/>
        <v>2026/04</v>
      </c>
      <c r="H110" s="123">
        <v>18</v>
      </c>
    </row>
    <row r="111" spans="1:8">
      <c r="A111" s="39" t="str">
        <f>IF(NOTE!$F113&gt;0,ROUNDDOWN(NOTE!$F113,0),"")</f>
        <v/>
      </c>
      <c r="B111" s="39" t="str">
        <f>IF(NOTE!$I113&gt;0,ROUNDDOWN(NOTE!$I113,0),"")</f>
        <v/>
      </c>
      <c r="C111" s="47" t="str">
        <f>IF(NOTE!H113="","",MID(TEXT(NOTE!H113,"mmss"),2,3))</f>
        <v/>
      </c>
      <c r="G111" s="122" t="str">
        <f t="shared" si="5"/>
        <v>2026/04</v>
      </c>
      <c r="H111" s="123">
        <v>19</v>
      </c>
    </row>
    <row r="112" spans="1:8">
      <c r="A112" s="39" t="str">
        <f>IF(NOTE!$F114&gt;0,ROUNDDOWN(NOTE!$F114,0),"")</f>
        <v/>
      </c>
      <c r="B112" s="39" t="str">
        <f>IF(NOTE!$I114&gt;0,ROUNDDOWN(NOTE!$I114,0),"")</f>
        <v/>
      </c>
      <c r="C112" s="47" t="str">
        <f>IF(NOTE!H114="","",MID(TEXT(NOTE!H114,"mmss"),2,3))</f>
        <v/>
      </c>
      <c r="G112" s="122" t="str">
        <f t="shared" si="5"/>
        <v>2026/04</v>
      </c>
      <c r="H112" s="123">
        <v>20</v>
      </c>
    </row>
    <row r="113" spans="1:9">
      <c r="A113" s="39" t="str">
        <f>IF(NOTE!$F115&gt;0,ROUNDDOWN(NOTE!$F115,0),"")</f>
        <v/>
      </c>
      <c r="B113" s="39" t="str">
        <f>IF(NOTE!$I115&gt;0,ROUNDDOWN(NOTE!$I115,0),"")</f>
        <v/>
      </c>
      <c r="C113" s="47" t="str">
        <f>IF(NOTE!H115="","",MID(TEXT(NOTE!H115,"mmss"),2,3))</f>
        <v/>
      </c>
      <c r="G113" s="122" t="str">
        <f t="shared" si="5"/>
        <v>2026/04</v>
      </c>
      <c r="H113" s="123">
        <v>21</v>
      </c>
    </row>
    <row r="114" spans="1:9">
      <c r="A114" s="39" t="str">
        <f>IF(NOTE!$F116&gt;0,ROUNDDOWN(NOTE!$F116,0),"")</f>
        <v/>
      </c>
      <c r="B114" s="39" t="str">
        <f>IF(NOTE!$I116&gt;0,ROUNDDOWN(NOTE!$I116,0),"")</f>
        <v/>
      </c>
      <c r="C114" s="47" t="str">
        <f>IF(NOTE!H116="","",MID(TEXT(NOTE!H116,"mmss"),2,3))</f>
        <v/>
      </c>
      <c r="G114" s="122" t="str">
        <f t="shared" si="5"/>
        <v>2026/04</v>
      </c>
      <c r="H114" s="123">
        <v>22</v>
      </c>
    </row>
    <row r="115" spans="1:9">
      <c r="A115" s="39" t="str">
        <f>IF(NOTE!$F117&gt;0,ROUNDDOWN(NOTE!$F117,0),"")</f>
        <v/>
      </c>
      <c r="B115" s="39" t="str">
        <f>IF(NOTE!$I117&gt;0,ROUNDDOWN(NOTE!$I117,0),"")</f>
        <v/>
      </c>
      <c r="C115" s="47" t="str">
        <f>IF(NOTE!H117="","",MID(TEXT(NOTE!H117,"mmss"),2,3))</f>
        <v/>
      </c>
      <c r="G115" s="122" t="str">
        <f t="shared" si="5"/>
        <v>2026/04</v>
      </c>
      <c r="H115" s="123">
        <v>23</v>
      </c>
    </row>
    <row r="116" spans="1:9">
      <c r="A116" s="39" t="str">
        <f>IF(NOTE!$F118&gt;0,ROUNDDOWN(NOTE!$F118,0),"")</f>
        <v/>
      </c>
      <c r="B116" s="39" t="str">
        <f>IF(NOTE!$I118&gt;0,ROUNDDOWN(NOTE!$I118,0),"")</f>
        <v/>
      </c>
      <c r="C116" s="47" t="str">
        <f>IF(NOTE!H118="","",MID(TEXT(NOTE!H118,"mmss"),2,3))</f>
        <v/>
      </c>
      <c r="G116" s="122" t="str">
        <f t="shared" si="5"/>
        <v>2026/04</v>
      </c>
      <c r="H116" s="123">
        <v>24</v>
      </c>
    </row>
    <row r="117" spans="1:9">
      <c r="A117" s="39" t="str">
        <f>IF(NOTE!$F119&gt;0,ROUNDDOWN(NOTE!$F119,0),"")</f>
        <v/>
      </c>
      <c r="B117" s="39" t="str">
        <f>IF(NOTE!$I119&gt;0,ROUNDDOWN(NOTE!$I119,0),"")</f>
        <v/>
      </c>
      <c r="C117" s="47" t="str">
        <f>IF(NOTE!H119="","",MID(TEXT(NOTE!H119,"mmss"),2,3))</f>
        <v/>
      </c>
      <c r="G117" s="122" t="str">
        <f t="shared" si="5"/>
        <v>2026/04</v>
      </c>
      <c r="H117" s="123">
        <v>25</v>
      </c>
    </row>
    <row r="118" spans="1:9">
      <c r="A118" s="39" t="str">
        <f>IF(NOTE!$F120&gt;0,ROUNDDOWN(NOTE!$F120,0),"")</f>
        <v/>
      </c>
      <c r="B118" s="39" t="str">
        <f>IF(NOTE!$I120&gt;0,ROUNDDOWN(NOTE!$I120,0),"")</f>
        <v/>
      </c>
      <c r="C118" s="47" t="str">
        <f>IF(NOTE!H120="","",MID(TEXT(NOTE!H120,"mmss"),2,3))</f>
        <v/>
      </c>
      <c r="G118" s="122" t="str">
        <f t="shared" si="5"/>
        <v>2026/04</v>
      </c>
      <c r="H118" s="123">
        <v>26</v>
      </c>
    </row>
    <row r="119" spans="1:9">
      <c r="A119" s="39" t="str">
        <f>IF(NOTE!$F121&gt;0,ROUNDDOWN(NOTE!$F121,0),"")</f>
        <v/>
      </c>
      <c r="B119" s="39" t="str">
        <f>IF(NOTE!$I121&gt;0,ROUNDDOWN(NOTE!$I121,0),"")</f>
        <v/>
      </c>
      <c r="C119" s="47" t="str">
        <f>IF(NOTE!H121="","",MID(TEXT(NOTE!H121,"mmss"),2,3))</f>
        <v/>
      </c>
      <c r="G119" s="122" t="str">
        <f t="shared" si="5"/>
        <v>2026/04</v>
      </c>
      <c r="H119" s="123">
        <v>27</v>
      </c>
    </row>
    <row r="120" spans="1:9">
      <c r="A120" s="39" t="str">
        <f>IF(NOTE!$F122&gt;0,ROUNDDOWN(NOTE!$F122,0),"")</f>
        <v/>
      </c>
      <c r="B120" s="39" t="str">
        <f>IF(NOTE!$I122&gt;0,ROUNDDOWN(NOTE!$I122,0),"")</f>
        <v/>
      </c>
      <c r="C120" s="47" t="str">
        <f>IF(NOTE!H122="","",MID(TEXT(NOTE!H122,"mmss"),2,3))</f>
        <v/>
      </c>
      <c r="G120" s="122" t="str">
        <f t="shared" si="5"/>
        <v>2026/04</v>
      </c>
      <c r="H120" s="123">
        <v>28</v>
      </c>
    </row>
    <row r="121" spans="1:9">
      <c r="A121" s="39" t="str">
        <f>IF(NOTE!$F123&gt;0,ROUNDDOWN(NOTE!$F123,0),"")</f>
        <v/>
      </c>
      <c r="B121" s="39" t="str">
        <f>IF(NOTE!$I123&gt;0,ROUNDDOWN(NOTE!$I123,0),"")</f>
        <v/>
      </c>
      <c r="C121" s="47" t="str">
        <f>IF(NOTE!H123="","",MID(TEXT(NOTE!H123,"mmss"),2,3))</f>
        <v/>
      </c>
      <c r="G121" s="122" t="str">
        <f t="shared" si="5"/>
        <v>2026/04</v>
      </c>
      <c r="H121" s="123">
        <v>29</v>
      </c>
      <c r="I121" s="124" t="s">
        <v>89</v>
      </c>
    </row>
    <row r="122" spans="1:9">
      <c r="A122" s="39" t="str">
        <f>IF(NOTE!$F124&gt;0,ROUNDDOWN(NOTE!$F124,0),"")</f>
        <v/>
      </c>
      <c r="B122" s="39" t="str">
        <f>IF(NOTE!$I124&gt;0,ROUNDDOWN(NOTE!$I124,0),"")</f>
        <v/>
      </c>
      <c r="C122" s="47" t="str">
        <f>IF(NOTE!H124="","",MID(TEXT(NOTE!H124,"mmss"),2,3))</f>
        <v/>
      </c>
      <c r="G122" s="122" t="str">
        <f t="shared" si="5"/>
        <v>2026/04</v>
      </c>
      <c r="H122" s="123">
        <v>30</v>
      </c>
    </row>
    <row r="123" spans="1:9">
      <c r="A123" s="39" t="str">
        <f>IF(NOTE!$F125&gt;0,ROUNDDOWN(NOTE!$F125,0),"")</f>
        <v/>
      </c>
      <c r="B123" s="39" t="str">
        <f>IF(NOTE!$I125&gt;0,ROUNDDOWN(NOTE!$I125,0),"")</f>
        <v/>
      </c>
      <c r="C123" s="47" t="str">
        <f>IF(NOTE!H125="","",MID(TEXT(NOTE!H125,"mmss"),2,3))</f>
        <v/>
      </c>
      <c r="G123" s="122" t="str">
        <f>$E$5 &amp; "/" &amp; "05"</f>
        <v>2026/05</v>
      </c>
      <c r="H123" s="123">
        <v>1</v>
      </c>
    </row>
    <row r="124" spans="1:9">
      <c r="A124" s="39" t="str">
        <f>IF(NOTE!$F126&gt;0,ROUNDDOWN(NOTE!$F126,0),"")</f>
        <v/>
      </c>
      <c r="B124" s="39" t="str">
        <f>IF(NOTE!$I126&gt;0,ROUNDDOWN(NOTE!$I126,0),"")</f>
        <v/>
      </c>
      <c r="C124" s="47" t="str">
        <f>IF(NOTE!H126="","",MID(TEXT(NOTE!H126,"mmss"),2,3))</f>
        <v/>
      </c>
      <c r="G124" s="122" t="str">
        <f t="shared" ref="G124:G153" si="6">$E$5 &amp; "/" &amp; "05"</f>
        <v>2026/05</v>
      </c>
      <c r="H124" s="123">
        <v>2</v>
      </c>
    </row>
    <row r="125" spans="1:9">
      <c r="A125" s="39" t="str">
        <f>IF(NOTE!$F127&gt;0,ROUNDDOWN(NOTE!$F127,0),"")</f>
        <v/>
      </c>
      <c r="B125" s="39" t="str">
        <f>IF(NOTE!$I127&gt;0,ROUNDDOWN(NOTE!$I127,0),"")</f>
        <v/>
      </c>
      <c r="C125" s="47" t="str">
        <f>IF(NOTE!H127="","",MID(TEXT(NOTE!H127,"mmss"),2,3))</f>
        <v/>
      </c>
      <c r="G125" s="122" t="str">
        <f t="shared" si="6"/>
        <v>2026/05</v>
      </c>
      <c r="H125" s="123">
        <v>3</v>
      </c>
      <c r="I125" s="124" t="s">
        <v>89</v>
      </c>
    </row>
    <row r="126" spans="1:9">
      <c r="A126" s="39" t="str">
        <f>IF(NOTE!$F128&gt;0,ROUNDDOWN(NOTE!$F128,0),"")</f>
        <v/>
      </c>
      <c r="B126" s="39" t="str">
        <f>IF(NOTE!$I128&gt;0,ROUNDDOWN(NOTE!$I128,0),"")</f>
        <v/>
      </c>
      <c r="C126" s="47" t="str">
        <f>IF(NOTE!H128="","",MID(TEXT(NOTE!H128,"mmss"),2,3))</f>
        <v/>
      </c>
      <c r="G126" s="122" t="str">
        <f t="shared" si="6"/>
        <v>2026/05</v>
      </c>
      <c r="H126" s="123">
        <v>4</v>
      </c>
      <c r="I126" s="124" t="s">
        <v>89</v>
      </c>
    </row>
    <row r="127" spans="1:9">
      <c r="A127" s="39" t="str">
        <f>IF(NOTE!$F129&gt;0,ROUNDDOWN(NOTE!$F129,0),"")</f>
        <v/>
      </c>
      <c r="B127" s="39" t="str">
        <f>IF(NOTE!$I129&gt;0,ROUNDDOWN(NOTE!$I129,0),"")</f>
        <v/>
      </c>
      <c r="C127" s="47" t="str">
        <f>IF(NOTE!H129="","",MID(TEXT(NOTE!H129,"mmss"),2,3))</f>
        <v/>
      </c>
      <c r="G127" s="122" t="str">
        <f t="shared" si="6"/>
        <v>2026/05</v>
      </c>
      <c r="H127" s="123">
        <v>5</v>
      </c>
      <c r="I127" s="124" t="s">
        <v>89</v>
      </c>
    </row>
    <row r="128" spans="1:9">
      <c r="A128" s="39" t="str">
        <f>IF(NOTE!$F130&gt;0,ROUNDDOWN(NOTE!$F130,0),"")</f>
        <v/>
      </c>
      <c r="B128" s="39" t="str">
        <f>IF(NOTE!$I130&gt;0,ROUNDDOWN(NOTE!$I130,0),"")</f>
        <v/>
      </c>
      <c r="C128" s="47" t="str">
        <f>IF(NOTE!H130="","",MID(TEXT(NOTE!H130,"mmss"),2,3))</f>
        <v/>
      </c>
      <c r="G128" s="122" t="str">
        <f t="shared" si="6"/>
        <v>2026/05</v>
      </c>
      <c r="H128" s="123">
        <v>6</v>
      </c>
      <c r="I128" s="124" t="s">
        <v>89</v>
      </c>
    </row>
    <row r="129" spans="1:8">
      <c r="A129" s="39" t="str">
        <f>IF(NOTE!$F131&gt;0,ROUNDDOWN(NOTE!$F131,0),"")</f>
        <v/>
      </c>
      <c r="B129" s="39" t="str">
        <f>IF(NOTE!$I131&gt;0,ROUNDDOWN(NOTE!$I131,0),"")</f>
        <v/>
      </c>
      <c r="C129" s="47" t="str">
        <f>IF(NOTE!H131="","",MID(TEXT(NOTE!H131,"mmss"),2,3))</f>
        <v/>
      </c>
      <c r="G129" s="122" t="str">
        <f t="shared" si="6"/>
        <v>2026/05</v>
      </c>
      <c r="H129" s="123">
        <v>7</v>
      </c>
    </row>
    <row r="130" spans="1:8">
      <c r="A130" s="39" t="str">
        <f>IF(NOTE!$F132&gt;0,ROUNDDOWN(NOTE!$F132,0),"")</f>
        <v/>
      </c>
      <c r="B130" s="39" t="str">
        <f>IF(NOTE!$I132&gt;0,ROUNDDOWN(NOTE!$I132,0),"")</f>
        <v/>
      </c>
      <c r="C130" s="47" t="str">
        <f>IF(NOTE!H132="","",MID(TEXT(NOTE!H132,"mmss"),2,3))</f>
        <v/>
      </c>
      <c r="G130" s="122" t="str">
        <f t="shared" si="6"/>
        <v>2026/05</v>
      </c>
      <c r="H130" s="123">
        <v>8</v>
      </c>
    </row>
    <row r="131" spans="1:8">
      <c r="A131" s="39" t="str">
        <f>IF(NOTE!$F133&gt;0,ROUNDDOWN(NOTE!$F133,0),"")</f>
        <v/>
      </c>
      <c r="B131" s="39" t="str">
        <f>IF(NOTE!$I133&gt;0,ROUNDDOWN(NOTE!$I133,0),"")</f>
        <v/>
      </c>
      <c r="C131" s="47" t="str">
        <f>IF(NOTE!H133="","",MID(TEXT(NOTE!H133,"mmss"),2,3))</f>
        <v/>
      </c>
      <c r="G131" s="122" t="str">
        <f t="shared" si="6"/>
        <v>2026/05</v>
      </c>
      <c r="H131" s="123">
        <v>9</v>
      </c>
    </row>
    <row r="132" spans="1:8">
      <c r="A132" s="39" t="str">
        <f>IF(NOTE!$F134&gt;0,ROUNDDOWN(NOTE!$F134,0),"")</f>
        <v/>
      </c>
      <c r="B132" s="39" t="str">
        <f>IF(NOTE!$I134&gt;0,ROUNDDOWN(NOTE!$I134,0),"")</f>
        <v/>
      </c>
      <c r="C132" s="47" t="str">
        <f>IF(NOTE!H134="","",MID(TEXT(NOTE!H134,"mmss"),2,3))</f>
        <v/>
      </c>
      <c r="G132" s="122" t="str">
        <f t="shared" si="6"/>
        <v>2026/05</v>
      </c>
      <c r="H132" s="123">
        <v>10</v>
      </c>
    </row>
    <row r="133" spans="1:8">
      <c r="A133" s="39" t="str">
        <f>IF(NOTE!$F135&gt;0,ROUNDDOWN(NOTE!$F135,0),"")</f>
        <v/>
      </c>
      <c r="B133" s="39" t="str">
        <f>IF(NOTE!$I135&gt;0,ROUNDDOWN(NOTE!$I135,0),"")</f>
        <v/>
      </c>
      <c r="C133" s="47" t="str">
        <f>IF(NOTE!H135="","",MID(TEXT(NOTE!H135,"mmss"),2,3))</f>
        <v/>
      </c>
      <c r="G133" s="122" t="str">
        <f t="shared" si="6"/>
        <v>2026/05</v>
      </c>
      <c r="H133" s="123">
        <v>11</v>
      </c>
    </row>
    <row r="134" spans="1:8">
      <c r="A134" s="39" t="str">
        <f>IF(NOTE!$F136&gt;0,ROUNDDOWN(NOTE!$F136,0),"")</f>
        <v/>
      </c>
      <c r="B134" s="39" t="str">
        <f>IF(NOTE!$I136&gt;0,ROUNDDOWN(NOTE!$I136,0),"")</f>
        <v/>
      </c>
      <c r="C134" s="47" t="str">
        <f>IF(NOTE!H136="","",MID(TEXT(NOTE!H136,"mmss"),2,3))</f>
        <v/>
      </c>
      <c r="G134" s="122" t="str">
        <f t="shared" si="6"/>
        <v>2026/05</v>
      </c>
      <c r="H134" s="123">
        <v>12</v>
      </c>
    </row>
    <row r="135" spans="1:8">
      <c r="A135" s="39" t="str">
        <f>IF(NOTE!$F137&gt;0,ROUNDDOWN(NOTE!$F137,0),"")</f>
        <v/>
      </c>
      <c r="B135" s="39" t="str">
        <f>IF(NOTE!$I137&gt;0,ROUNDDOWN(NOTE!$I137,0),"")</f>
        <v/>
      </c>
      <c r="C135" s="47" t="str">
        <f>IF(NOTE!H137="","",MID(TEXT(NOTE!H137,"mmss"),2,3))</f>
        <v/>
      </c>
      <c r="G135" s="122" t="str">
        <f t="shared" si="6"/>
        <v>2026/05</v>
      </c>
      <c r="H135" s="123">
        <v>13</v>
      </c>
    </row>
    <row r="136" spans="1:8">
      <c r="A136" s="39" t="str">
        <f>IF(NOTE!$F138&gt;0,ROUNDDOWN(NOTE!$F138,0),"")</f>
        <v/>
      </c>
      <c r="B136" s="39" t="str">
        <f>IF(NOTE!$I138&gt;0,ROUNDDOWN(NOTE!$I138,0),"")</f>
        <v/>
      </c>
      <c r="C136" s="47" t="str">
        <f>IF(NOTE!H138="","",MID(TEXT(NOTE!H138,"mmss"),2,3))</f>
        <v/>
      </c>
      <c r="G136" s="122" t="str">
        <f t="shared" si="6"/>
        <v>2026/05</v>
      </c>
      <c r="H136" s="123">
        <v>14</v>
      </c>
    </row>
    <row r="137" spans="1:8">
      <c r="A137" s="39" t="str">
        <f>IF(NOTE!$F139&gt;0,ROUNDDOWN(NOTE!$F139,0),"")</f>
        <v/>
      </c>
      <c r="B137" s="39" t="str">
        <f>IF(NOTE!$I139&gt;0,ROUNDDOWN(NOTE!$I139,0),"")</f>
        <v/>
      </c>
      <c r="C137" s="47" t="str">
        <f>IF(NOTE!H139="","",MID(TEXT(NOTE!H139,"mmss"),2,3))</f>
        <v/>
      </c>
      <c r="G137" s="122" t="str">
        <f t="shared" si="6"/>
        <v>2026/05</v>
      </c>
      <c r="H137" s="123">
        <v>15</v>
      </c>
    </row>
    <row r="138" spans="1:8">
      <c r="A138" s="39" t="str">
        <f>IF(NOTE!$F140&gt;0,ROUNDDOWN(NOTE!$F140,0),"")</f>
        <v/>
      </c>
      <c r="B138" s="39" t="str">
        <f>IF(NOTE!$I140&gt;0,ROUNDDOWN(NOTE!$I140,0),"")</f>
        <v/>
      </c>
      <c r="C138" s="47" t="str">
        <f>IF(NOTE!H140="","",MID(TEXT(NOTE!H140,"mmss"),2,3))</f>
        <v/>
      </c>
      <c r="G138" s="122" t="str">
        <f t="shared" si="6"/>
        <v>2026/05</v>
      </c>
      <c r="H138" s="123">
        <v>16</v>
      </c>
    </row>
    <row r="139" spans="1:8">
      <c r="A139" s="39" t="str">
        <f>IF(NOTE!$F141&gt;0,ROUNDDOWN(NOTE!$F141,0),"")</f>
        <v/>
      </c>
      <c r="B139" s="39" t="str">
        <f>IF(NOTE!$I141&gt;0,ROUNDDOWN(NOTE!$I141,0),"")</f>
        <v/>
      </c>
      <c r="C139" s="47" t="str">
        <f>IF(NOTE!H141="","",MID(TEXT(NOTE!H141,"mmss"),2,3))</f>
        <v/>
      </c>
      <c r="G139" s="122" t="str">
        <f t="shared" si="6"/>
        <v>2026/05</v>
      </c>
      <c r="H139" s="123">
        <v>17</v>
      </c>
    </row>
    <row r="140" spans="1:8">
      <c r="A140" s="39" t="str">
        <f>IF(NOTE!$F142&gt;0,ROUNDDOWN(NOTE!$F142,0),"")</f>
        <v/>
      </c>
      <c r="B140" s="39" t="str">
        <f>IF(NOTE!$I142&gt;0,ROUNDDOWN(NOTE!$I142,0),"")</f>
        <v/>
      </c>
      <c r="C140" s="47" t="str">
        <f>IF(NOTE!H142="","",MID(TEXT(NOTE!H142,"mmss"),2,3))</f>
        <v/>
      </c>
      <c r="G140" s="122" t="str">
        <f t="shared" si="6"/>
        <v>2026/05</v>
      </c>
      <c r="H140" s="123">
        <v>18</v>
      </c>
    </row>
    <row r="141" spans="1:8">
      <c r="A141" s="39" t="str">
        <f>IF(NOTE!$F143&gt;0,ROUNDDOWN(NOTE!$F143,0),"")</f>
        <v/>
      </c>
      <c r="B141" s="39" t="str">
        <f>IF(NOTE!$I143&gt;0,ROUNDDOWN(NOTE!$I143,0),"")</f>
        <v/>
      </c>
      <c r="C141" s="47" t="str">
        <f>IF(NOTE!H143="","",MID(TEXT(NOTE!H143,"mmss"),2,3))</f>
        <v/>
      </c>
      <c r="G141" s="122" t="str">
        <f t="shared" si="6"/>
        <v>2026/05</v>
      </c>
      <c r="H141" s="123">
        <v>19</v>
      </c>
    </row>
    <row r="142" spans="1:8">
      <c r="A142" s="39" t="str">
        <f>IF(NOTE!$F144&gt;0,ROUNDDOWN(NOTE!$F144,0),"")</f>
        <v/>
      </c>
      <c r="B142" s="39" t="str">
        <f>IF(NOTE!$I144&gt;0,ROUNDDOWN(NOTE!$I144,0),"")</f>
        <v/>
      </c>
      <c r="C142" s="47" t="str">
        <f>IF(NOTE!H144="","",MID(TEXT(NOTE!H144,"mmss"),2,3))</f>
        <v/>
      </c>
      <c r="G142" s="122" t="str">
        <f t="shared" si="6"/>
        <v>2026/05</v>
      </c>
      <c r="H142" s="123">
        <v>20</v>
      </c>
    </row>
    <row r="143" spans="1:8">
      <c r="A143" s="39" t="str">
        <f>IF(NOTE!$F145&gt;0,ROUNDDOWN(NOTE!$F145,0),"")</f>
        <v/>
      </c>
      <c r="B143" s="39" t="str">
        <f>IF(NOTE!$I145&gt;0,ROUNDDOWN(NOTE!$I145,0),"")</f>
        <v/>
      </c>
      <c r="C143" s="47" t="str">
        <f>IF(NOTE!H145="","",MID(TEXT(NOTE!H145,"mmss"),2,3))</f>
        <v/>
      </c>
      <c r="G143" s="122" t="str">
        <f t="shared" si="6"/>
        <v>2026/05</v>
      </c>
      <c r="H143" s="123">
        <v>21</v>
      </c>
    </row>
    <row r="144" spans="1:8">
      <c r="A144" s="39" t="str">
        <f>IF(NOTE!$F146&gt;0,ROUNDDOWN(NOTE!$F146,0),"")</f>
        <v/>
      </c>
      <c r="B144" s="39" t="str">
        <f>IF(NOTE!$I146&gt;0,ROUNDDOWN(NOTE!$I146,0),"")</f>
        <v/>
      </c>
      <c r="C144" s="47" t="str">
        <f>IF(NOTE!H146="","",MID(TEXT(NOTE!H146,"mmss"),2,3))</f>
        <v/>
      </c>
      <c r="G144" s="122" t="str">
        <f t="shared" si="6"/>
        <v>2026/05</v>
      </c>
      <c r="H144" s="123">
        <v>22</v>
      </c>
    </row>
    <row r="145" spans="1:8">
      <c r="A145" s="39" t="str">
        <f>IF(NOTE!$F147&gt;0,ROUNDDOWN(NOTE!$F147,0),"")</f>
        <v/>
      </c>
      <c r="B145" s="39" t="str">
        <f>IF(NOTE!$I147&gt;0,ROUNDDOWN(NOTE!$I147,0),"")</f>
        <v/>
      </c>
      <c r="C145" s="47" t="str">
        <f>IF(NOTE!H147="","",MID(TEXT(NOTE!H147,"mmss"),2,3))</f>
        <v/>
      </c>
      <c r="G145" s="122" t="str">
        <f t="shared" si="6"/>
        <v>2026/05</v>
      </c>
      <c r="H145" s="123">
        <v>23</v>
      </c>
    </row>
    <row r="146" spans="1:8">
      <c r="A146" s="39" t="str">
        <f>IF(NOTE!$F148&gt;0,ROUNDDOWN(NOTE!$F148,0),"")</f>
        <v/>
      </c>
      <c r="B146" s="39" t="str">
        <f>IF(NOTE!$I148&gt;0,ROUNDDOWN(NOTE!$I148,0),"")</f>
        <v/>
      </c>
      <c r="C146" s="47" t="str">
        <f>IF(NOTE!H148="","",MID(TEXT(NOTE!H148,"mmss"),2,3))</f>
        <v/>
      </c>
      <c r="G146" s="122" t="str">
        <f t="shared" si="6"/>
        <v>2026/05</v>
      </c>
      <c r="H146" s="123">
        <v>24</v>
      </c>
    </row>
    <row r="147" spans="1:8">
      <c r="A147" s="39" t="str">
        <f>IF(NOTE!$F149&gt;0,ROUNDDOWN(NOTE!$F149,0),"")</f>
        <v/>
      </c>
      <c r="B147" s="39" t="str">
        <f>IF(NOTE!$I149&gt;0,ROUNDDOWN(NOTE!$I149,0),"")</f>
        <v/>
      </c>
      <c r="C147" s="47" t="str">
        <f>IF(NOTE!H149="","",MID(TEXT(NOTE!H149,"mmss"),2,3))</f>
        <v/>
      </c>
      <c r="G147" s="122" t="str">
        <f t="shared" si="6"/>
        <v>2026/05</v>
      </c>
      <c r="H147" s="123">
        <v>25</v>
      </c>
    </row>
    <row r="148" spans="1:8">
      <c r="A148" s="39" t="str">
        <f>IF(NOTE!$F150&gt;0,ROUNDDOWN(NOTE!$F150,0),"")</f>
        <v/>
      </c>
      <c r="B148" s="39" t="str">
        <f>IF(NOTE!$I150&gt;0,ROUNDDOWN(NOTE!$I150,0),"")</f>
        <v/>
      </c>
      <c r="C148" s="47" t="str">
        <f>IF(NOTE!H150="","",MID(TEXT(NOTE!H150,"mmss"),2,3))</f>
        <v/>
      </c>
      <c r="G148" s="122" t="str">
        <f t="shared" si="6"/>
        <v>2026/05</v>
      </c>
      <c r="H148" s="123">
        <v>26</v>
      </c>
    </row>
    <row r="149" spans="1:8">
      <c r="A149" s="39" t="str">
        <f>IF(NOTE!$F151&gt;0,ROUNDDOWN(NOTE!$F151,0),"")</f>
        <v/>
      </c>
      <c r="B149" s="39" t="str">
        <f>IF(NOTE!$I151&gt;0,ROUNDDOWN(NOTE!$I151,0),"")</f>
        <v/>
      </c>
      <c r="C149" s="47" t="str">
        <f>IF(NOTE!H151="","",MID(TEXT(NOTE!H151,"mmss"),2,3))</f>
        <v/>
      </c>
      <c r="G149" s="122" t="str">
        <f t="shared" si="6"/>
        <v>2026/05</v>
      </c>
      <c r="H149" s="123">
        <v>27</v>
      </c>
    </row>
    <row r="150" spans="1:8">
      <c r="A150" s="39" t="str">
        <f>IF(NOTE!$F152&gt;0,ROUNDDOWN(NOTE!$F152,0),"")</f>
        <v/>
      </c>
      <c r="B150" s="39" t="str">
        <f>IF(NOTE!$I152&gt;0,ROUNDDOWN(NOTE!$I152,0),"")</f>
        <v/>
      </c>
      <c r="C150" s="47" t="str">
        <f>IF(NOTE!H152="","",MID(TEXT(NOTE!H152,"mmss"),2,3))</f>
        <v/>
      </c>
      <c r="G150" s="122" t="str">
        <f t="shared" si="6"/>
        <v>2026/05</v>
      </c>
      <c r="H150" s="123">
        <v>28</v>
      </c>
    </row>
    <row r="151" spans="1:8">
      <c r="A151" s="39" t="str">
        <f>IF(NOTE!$F153&gt;0,ROUNDDOWN(NOTE!$F153,0),"")</f>
        <v/>
      </c>
      <c r="B151" s="39" t="str">
        <f>IF(NOTE!$I153&gt;0,ROUNDDOWN(NOTE!$I153,0),"")</f>
        <v/>
      </c>
      <c r="C151" s="47" t="str">
        <f>IF(NOTE!H153="","",MID(TEXT(NOTE!H153,"mmss"),2,3))</f>
        <v/>
      </c>
      <c r="G151" s="122" t="str">
        <f t="shared" si="6"/>
        <v>2026/05</v>
      </c>
      <c r="H151" s="123">
        <v>29</v>
      </c>
    </row>
    <row r="152" spans="1:8">
      <c r="A152" s="39" t="str">
        <f>IF(NOTE!$F154&gt;0,ROUNDDOWN(NOTE!$F154,0),"")</f>
        <v/>
      </c>
      <c r="B152" s="39" t="str">
        <f>IF(NOTE!$I154&gt;0,ROUNDDOWN(NOTE!$I154,0),"")</f>
        <v/>
      </c>
      <c r="C152" s="47" t="str">
        <f>IF(NOTE!H154="","",MID(TEXT(NOTE!H154,"mmss"),2,3))</f>
        <v/>
      </c>
      <c r="G152" s="122" t="str">
        <f t="shared" si="6"/>
        <v>2026/05</v>
      </c>
      <c r="H152" s="123">
        <v>30</v>
      </c>
    </row>
    <row r="153" spans="1:8">
      <c r="A153" s="39" t="str">
        <f>IF(NOTE!$F155&gt;0,ROUNDDOWN(NOTE!$F155,0),"")</f>
        <v/>
      </c>
      <c r="B153" s="39" t="str">
        <f>IF(NOTE!$I155&gt;0,ROUNDDOWN(NOTE!$I155,0),"")</f>
        <v/>
      </c>
      <c r="C153" s="47" t="str">
        <f>IF(NOTE!H155="","",MID(TEXT(NOTE!H155,"mmss"),2,3))</f>
        <v/>
      </c>
      <c r="G153" s="122" t="str">
        <f t="shared" si="6"/>
        <v>2026/05</v>
      </c>
      <c r="H153" s="123">
        <v>31</v>
      </c>
    </row>
    <row r="154" spans="1:8">
      <c r="A154" s="39" t="str">
        <f>IF(NOTE!$F156&gt;0,ROUNDDOWN(NOTE!$F156,0),"")</f>
        <v/>
      </c>
      <c r="B154" s="39" t="str">
        <f>IF(NOTE!$I156&gt;0,ROUNDDOWN(NOTE!$I156,0),"")</f>
        <v/>
      </c>
      <c r="C154" s="47" t="str">
        <f>IF(NOTE!H156="","",MID(TEXT(NOTE!H156,"mmss"),2,3))</f>
        <v/>
      </c>
      <c r="G154" s="122" t="str">
        <f>$E$5 &amp; "/" &amp; "06"</f>
        <v>2026/06</v>
      </c>
      <c r="H154" s="123">
        <v>1</v>
      </c>
    </row>
    <row r="155" spans="1:8">
      <c r="A155" s="39" t="str">
        <f>IF(NOTE!$F157&gt;0,ROUNDDOWN(NOTE!$F157,0),"")</f>
        <v/>
      </c>
      <c r="B155" s="39" t="str">
        <f>IF(NOTE!$I157&gt;0,ROUNDDOWN(NOTE!$I157,0),"")</f>
        <v/>
      </c>
      <c r="C155" s="47" t="str">
        <f>IF(NOTE!H157="","",MID(TEXT(NOTE!H157,"mmss"),2,3))</f>
        <v/>
      </c>
      <c r="G155" s="122" t="str">
        <f t="shared" ref="G155:G183" si="7">$E$5 &amp; "/" &amp; "06"</f>
        <v>2026/06</v>
      </c>
      <c r="H155" s="123">
        <v>2</v>
      </c>
    </row>
    <row r="156" spans="1:8">
      <c r="A156" s="39" t="str">
        <f>IF(NOTE!$F158&gt;0,ROUNDDOWN(NOTE!$F158,0),"")</f>
        <v/>
      </c>
      <c r="B156" s="39" t="str">
        <f>IF(NOTE!$I158&gt;0,ROUNDDOWN(NOTE!$I158,0),"")</f>
        <v/>
      </c>
      <c r="C156" s="47" t="str">
        <f>IF(NOTE!H158="","",MID(TEXT(NOTE!H158,"mmss"),2,3))</f>
        <v/>
      </c>
      <c r="G156" s="122" t="str">
        <f t="shared" si="7"/>
        <v>2026/06</v>
      </c>
      <c r="H156" s="123">
        <v>3</v>
      </c>
    </row>
    <row r="157" spans="1:8">
      <c r="A157" s="39" t="str">
        <f>IF(NOTE!$F159&gt;0,ROUNDDOWN(NOTE!$F159,0),"")</f>
        <v/>
      </c>
      <c r="B157" s="39" t="str">
        <f>IF(NOTE!$I159&gt;0,ROUNDDOWN(NOTE!$I159,0),"")</f>
        <v/>
      </c>
      <c r="C157" s="47" t="str">
        <f>IF(NOTE!H159="","",MID(TEXT(NOTE!H159,"mmss"),2,3))</f>
        <v/>
      </c>
      <c r="G157" s="122" t="str">
        <f t="shared" si="7"/>
        <v>2026/06</v>
      </c>
      <c r="H157" s="123">
        <v>4</v>
      </c>
    </row>
    <row r="158" spans="1:8">
      <c r="A158" s="39" t="str">
        <f>IF(NOTE!$F160&gt;0,ROUNDDOWN(NOTE!$F160,0),"")</f>
        <v/>
      </c>
      <c r="B158" s="39" t="str">
        <f>IF(NOTE!$I160&gt;0,ROUNDDOWN(NOTE!$I160,0),"")</f>
        <v/>
      </c>
      <c r="C158" s="47" t="str">
        <f>IF(NOTE!H160="","",MID(TEXT(NOTE!H160,"mmss"),2,3))</f>
        <v/>
      </c>
      <c r="G158" s="122" t="str">
        <f t="shared" si="7"/>
        <v>2026/06</v>
      </c>
      <c r="H158" s="123">
        <v>5</v>
      </c>
    </row>
    <row r="159" spans="1:8">
      <c r="A159" s="39" t="str">
        <f>IF(NOTE!$F161&gt;0,ROUNDDOWN(NOTE!$F161,0),"")</f>
        <v/>
      </c>
      <c r="B159" s="39" t="str">
        <f>IF(NOTE!$I161&gt;0,ROUNDDOWN(NOTE!$I161,0),"")</f>
        <v/>
      </c>
      <c r="C159" s="47" t="str">
        <f>IF(NOTE!H161="","",MID(TEXT(NOTE!H161,"mmss"),2,3))</f>
        <v/>
      </c>
      <c r="G159" s="122" t="str">
        <f t="shared" si="7"/>
        <v>2026/06</v>
      </c>
      <c r="H159" s="123">
        <v>6</v>
      </c>
    </row>
    <row r="160" spans="1:8">
      <c r="A160" s="39" t="str">
        <f>IF(NOTE!$F162&gt;0,ROUNDDOWN(NOTE!$F162,0),"")</f>
        <v/>
      </c>
      <c r="B160" s="39" t="str">
        <f>IF(NOTE!$I162&gt;0,ROUNDDOWN(NOTE!$I162,0),"")</f>
        <v/>
      </c>
      <c r="C160" s="47" t="str">
        <f>IF(NOTE!H162="","",MID(TEXT(NOTE!H162,"mmss"),2,3))</f>
        <v/>
      </c>
      <c r="G160" s="122" t="str">
        <f t="shared" si="7"/>
        <v>2026/06</v>
      </c>
      <c r="H160" s="123">
        <v>7</v>
      </c>
    </row>
    <row r="161" spans="1:8">
      <c r="A161" s="39" t="str">
        <f>IF(NOTE!$F163&gt;0,ROUNDDOWN(NOTE!$F163,0),"")</f>
        <v/>
      </c>
      <c r="B161" s="39" t="str">
        <f>IF(NOTE!$I163&gt;0,ROUNDDOWN(NOTE!$I163,0),"")</f>
        <v/>
      </c>
      <c r="C161" s="47" t="str">
        <f>IF(NOTE!H163="","",MID(TEXT(NOTE!H163,"mmss"),2,3))</f>
        <v/>
      </c>
      <c r="G161" s="122" t="str">
        <f t="shared" si="7"/>
        <v>2026/06</v>
      </c>
      <c r="H161" s="123">
        <v>8</v>
      </c>
    </row>
    <row r="162" spans="1:8">
      <c r="A162" s="39" t="str">
        <f>IF(NOTE!$F164&gt;0,ROUNDDOWN(NOTE!$F164,0),"")</f>
        <v/>
      </c>
      <c r="B162" s="39" t="str">
        <f>IF(NOTE!$I164&gt;0,ROUNDDOWN(NOTE!$I164,0),"")</f>
        <v/>
      </c>
      <c r="C162" s="47" t="str">
        <f>IF(NOTE!H164="","",MID(TEXT(NOTE!H164,"mmss"),2,3))</f>
        <v/>
      </c>
      <c r="G162" s="122" t="str">
        <f t="shared" si="7"/>
        <v>2026/06</v>
      </c>
      <c r="H162" s="123">
        <v>9</v>
      </c>
    </row>
    <row r="163" spans="1:8">
      <c r="A163" s="39" t="str">
        <f>IF(NOTE!$F165&gt;0,ROUNDDOWN(NOTE!$F165,0),"")</f>
        <v/>
      </c>
      <c r="B163" s="39" t="str">
        <f>IF(NOTE!$I165&gt;0,ROUNDDOWN(NOTE!$I165,0),"")</f>
        <v/>
      </c>
      <c r="C163" s="47" t="str">
        <f>IF(NOTE!H165="","",MID(TEXT(NOTE!H165,"mmss"),2,3))</f>
        <v/>
      </c>
      <c r="G163" s="122" t="str">
        <f t="shared" si="7"/>
        <v>2026/06</v>
      </c>
      <c r="H163" s="123">
        <v>10</v>
      </c>
    </row>
    <row r="164" spans="1:8">
      <c r="A164" s="39" t="str">
        <f>IF(NOTE!$F166&gt;0,ROUNDDOWN(NOTE!$F166,0),"")</f>
        <v/>
      </c>
      <c r="B164" s="39" t="str">
        <f>IF(NOTE!$I166&gt;0,ROUNDDOWN(NOTE!$I166,0),"")</f>
        <v/>
      </c>
      <c r="C164" s="47" t="str">
        <f>IF(NOTE!H166="","",MID(TEXT(NOTE!H166,"mmss"),2,3))</f>
        <v/>
      </c>
      <c r="G164" s="122" t="str">
        <f t="shared" si="7"/>
        <v>2026/06</v>
      </c>
      <c r="H164" s="123">
        <v>11</v>
      </c>
    </row>
    <row r="165" spans="1:8">
      <c r="A165" s="39" t="str">
        <f>IF(NOTE!$F167&gt;0,ROUNDDOWN(NOTE!$F167,0),"")</f>
        <v/>
      </c>
      <c r="B165" s="39" t="str">
        <f>IF(NOTE!$I167&gt;0,ROUNDDOWN(NOTE!$I167,0),"")</f>
        <v/>
      </c>
      <c r="C165" s="47" t="str">
        <f>IF(NOTE!H167="","",MID(TEXT(NOTE!H167,"mmss"),2,3))</f>
        <v/>
      </c>
      <c r="G165" s="122" t="str">
        <f t="shared" si="7"/>
        <v>2026/06</v>
      </c>
      <c r="H165" s="123">
        <v>12</v>
      </c>
    </row>
    <row r="166" spans="1:8">
      <c r="A166" s="39" t="str">
        <f>IF(NOTE!$F168&gt;0,ROUNDDOWN(NOTE!$F168,0),"")</f>
        <v/>
      </c>
      <c r="B166" s="39" t="str">
        <f>IF(NOTE!$I168&gt;0,ROUNDDOWN(NOTE!$I168,0),"")</f>
        <v/>
      </c>
      <c r="C166" s="47" t="str">
        <f>IF(NOTE!H168="","",MID(TEXT(NOTE!H168,"mmss"),2,3))</f>
        <v/>
      </c>
      <c r="G166" s="122" t="str">
        <f t="shared" si="7"/>
        <v>2026/06</v>
      </c>
      <c r="H166" s="123">
        <v>13</v>
      </c>
    </row>
    <row r="167" spans="1:8">
      <c r="A167" s="39" t="str">
        <f>IF(NOTE!$F169&gt;0,ROUNDDOWN(NOTE!$F169,0),"")</f>
        <v/>
      </c>
      <c r="B167" s="39" t="str">
        <f>IF(NOTE!$I169&gt;0,ROUNDDOWN(NOTE!$I169,0),"")</f>
        <v/>
      </c>
      <c r="C167" s="47" t="str">
        <f>IF(NOTE!H169="","",MID(TEXT(NOTE!H169,"mmss"),2,3))</f>
        <v/>
      </c>
      <c r="G167" s="122" t="str">
        <f t="shared" si="7"/>
        <v>2026/06</v>
      </c>
      <c r="H167" s="123">
        <v>14</v>
      </c>
    </row>
    <row r="168" spans="1:8">
      <c r="A168" s="39" t="str">
        <f>IF(NOTE!$F170&gt;0,ROUNDDOWN(NOTE!$F170,0),"")</f>
        <v/>
      </c>
      <c r="B168" s="39" t="str">
        <f>IF(NOTE!$I170&gt;0,ROUNDDOWN(NOTE!$I170,0),"")</f>
        <v/>
      </c>
      <c r="C168" s="47" t="str">
        <f>IF(NOTE!H170="","",MID(TEXT(NOTE!H170,"mmss"),2,3))</f>
        <v/>
      </c>
      <c r="G168" s="122" t="str">
        <f t="shared" si="7"/>
        <v>2026/06</v>
      </c>
      <c r="H168" s="123">
        <v>15</v>
      </c>
    </row>
    <row r="169" spans="1:8">
      <c r="A169" s="39" t="str">
        <f>IF(NOTE!$F171&gt;0,ROUNDDOWN(NOTE!$F171,0),"")</f>
        <v/>
      </c>
      <c r="B169" s="39" t="str">
        <f>IF(NOTE!$I171&gt;0,ROUNDDOWN(NOTE!$I171,0),"")</f>
        <v/>
      </c>
      <c r="C169" s="47" t="str">
        <f>IF(NOTE!H171="","",MID(TEXT(NOTE!H171,"mmss"),2,3))</f>
        <v/>
      </c>
      <c r="G169" s="122" t="str">
        <f t="shared" si="7"/>
        <v>2026/06</v>
      </c>
      <c r="H169" s="123">
        <v>16</v>
      </c>
    </row>
    <row r="170" spans="1:8">
      <c r="A170" s="39" t="str">
        <f>IF(NOTE!$F172&gt;0,ROUNDDOWN(NOTE!$F172,0),"")</f>
        <v/>
      </c>
      <c r="B170" s="39" t="str">
        <f>IF(NOTE!$I172&gt;0,ROUNDDOWN(NOTE!$I172,0),"")</f>
        <v/>
      </c>
      <c r="C170" s="47" t="str">
        <f>IF(NOTE!H172="","",MID(TEXT(NOTE!H172,"mmss"),2,3))</f>
        <v/>
      </c>
      <c r="G170" s="122" t="str">
        <f t="shared" si="7"/>
        <v>2026/06</v>
      </c>
      <c r="H170" s="123">
        <v>17</v>
      </c>
    </row>
    <row r="171" spans="1:8">
      <c r="A171" s="39" t="str">
        <f>IF(NOTE!$F173&gt;0,ROUNDDOWN(NOTE!$F173,0),"")</f>
        <v/>
      </c>
      <c r="B171" s="39" t="str">
        <f>IF(NOTE!$I173&gt;0,ROUNDDOWN(NOTE!$I173,0),"")</f>
        <v/>
      </c>
      <c r="C171" s="47" t="str">
        <f>IF(NOTE!H173="","",MID(TEXT(NOTE!H173,"mmss"),2,3))</f>
        <v/>
      </c>
      <c r="G171" s="122" t="str">
        <f t="shared" si="7"/>
        <v>2026/06</v>
      </c>
      <c r="H171" s="123">
        <v>18</v>
      </c>
    </row>
    <row r="172" spans="1:8">
      <c r="A172" s="39" t="str">
        <f>IF(NOTE!$F174&gt;0,ROUNDDOWN(NOTE!$F174,0),"")</f>
        <v/>
      </c>
      <c r="B172" s="39" t="str">
        <f>IF(NOTE!$I174&gt;0,ROUNDDOWN(NOTE!$I174,0),"")</f>
        <v/>
      </c>
      <c r="C172" s="47" t="str">
        <f>IF(NOTE!H174="","",MID(TEXT(NOTE!H174,"mmss"),2,3))</f>
        <v/>
      </c>
      <c r="G172" s="122" t="str">
        <f t="shared" si="7"/>
        <v>2026/06</v>
      </c>
      <c r="H172" s="123">
        <v>19</v>
      </c>
    </row>
    <row r="173" spans="1:8">
      <c r="A173" s="39" t="str">
        <f>IF(NOTE!$F175&gt;0,ROUNDDOWN(NOTE!$F175,0),"")</f>
        <v/>
      </c>
      <c r="B173" s="39" t="str">
        <f>IF(NOTE!$I175&gt;0,ROUNDDOWN(NOTE!$I175,0),"")</f>
        <v/>
      </c>
      <c r="C173" s="47" t="str">
        <f>IF(NOTE!H175="","",MID(TEXT(NOTE!H175,"mmss"),2,3))</f>
        <v/>
      </c>
      <c r="G173" s="122" t="str">
        <f t="shared" si="7"/>
        <v>2026/06</v>
      </c>
      <c r="H173" s="123">
        <v>20</v>
      </c>
    </row>
    <row r="174" spans="1:8">
      <c r="A174" s="39" t="str">
        <f>IF(NOTE!$F176&gt;0,ROUNDDOWN(NOTE!$F176,0),"")</f>
        <v/>
      </c>
      <c r="B174" s="39" t="str">
        <f>IF(NOTE!$I176&gt;0,ROUNDDOWN(NOTE!$I176,0),"")</f>
        <v/>
      </c>
      <c r="C174" s="47" t="str">
        <f>IF(NOTE!H176="","",MID(TEXT(NOTE!H176,"mmss"),2,3))</f>
        <v/>
      </c>
      <c r="G174" s="122" t="str">
        <f t="shared" si="7"/>
        <v>2026/06</v>
      </c>
      <c r="H174" s="123">
        <v>21</v>
      </c>
    </row>
    <row r="175" spans="1:8">
      <c r="A175" s="39" t="str">
        <f>IF(NOTE!$F177&gt;0,ROUNDDOWN(NOTE!$F177,0),"")</f>
        <v/>
      </c>
      <c r="B175" s="39" t="str">
        <f>IF(NOTE!$I177&gt;0,ROUNDDOWN(NOTE!$I177,0),"")</f>
        <v/>
      </c>
      <c r="C175" s="47" t="str">
        <f>IF(NOTE!H177="","",MID(TEXT(NOTE!H177,"mmss"),2,3))</f>
        <v/>
      </c>
      <c r="G175" s="122" t="str">
        <f t="shared" si="7"/>
        <v>2026/06</v>
      </c>
      <c r="H175" s="123">
        <v>22</v>
      </c>
    </row>
    <row r="176" spans="1:8">
      <c r="A176" s="39" t="str">
        <f>IF(NOTE!$F178&gt;0,ROUNDDOWN(NOTE!$F178,0),"")</f>
        <v/>
      </c>
      <c r="B176" s="39" t="str">
        <f>IF(NOTE!$I178&gt;0,ROUNDDOWN(NOTE!$I178,0),"")</f>
        <v/>
      </c>
      <c r="C176" s="47" t="str">
        <f>IF(NOTE!H178="","",MID(TEXT(NOTE!H178,"mmss"),2,3))</f>
        <v/>
      </c>
      <c r="G176" s="122" t="str">
        <f t="shared" si="7"/>
        <v>2026/06</v>
      </c>
      <c r="H176" s="123">
        <v>23</v>
      </c>
    </row>
    <row r="177" spans="1:8">
      <c r="A177" s="39" t="str">
        <f>IF(NOTE!$F179&gt;0,ROUNDDOWN(NOTE!$F179,0),"")</f>
        <v/>
      </c>
      <c r="B177" s="39" t="str">
        <f>IF(NOTE!$I179&gt;0,ROUNDDOWN(NOTE!$I179,0),"")</f>
        <v/>
      </c>
      <c r="C177" s="47" t="str">
        <f>IF(NOTE!H179="","",MID(TEXT(NOTE!H179,"mmss"),2,3))</f>
        <v/>
      </c>
      <c r="G177" s="122" t="str">
        <f t="shared" si="7"/>
        <v>2026/06</v>
      </c>
      <c r="H177" s="123">
        <v>24</v>
      </c>
    </row>
    <row r="178" spans="1:8">
      <c r="A178" s="39" t="str">
        <f>IF(NOTE!$F180&gt;0,ROUNDDOWN(NOTE!$F180,0),"")</f>
        <v/>
      </c>
      <c r="B178" s="39" t="str">
        <f>IF(NOTE!$I180&gt;0,ROUNDDOWN(NOTE!$I180,0),"")</f>
        <v/>
      </c>
      <c r="C178" s="47" t="str">
        <f>IF(NOTE!H180="","",MID(TEXT(NOTE!H180,"mmss"),2,3))</f>
        <v/>
      </c>
      <c r="G178" s="122" t="str">
        <f t="shared" si="7"/>
        <v>2026/06</v>
      </c>
      <c r="H178" s="123">
        <v>25</v>
      </c>
    </row>
    <row r="179" spans="1:8">
      <c r="A179" s="39" t="str">
        <f>IF(NOTE!$F181&gt;0,ROUNDDOWN(NOTE!$F181,0),"")</f>
        <v/>
      </c>
      <c r="B179" s="39" t="str">
        <f>IF(NOTE!$I181&gt;0,ROUNDDOWN(NOTE!$I181,0),"")</f>
        <v/>
      </c>
      <c r="C179" s="47" t="str">
        <f>IF(NOTE!H181="","",MID(TEXT(NOTE!H181,"mmss"),2,3))</f>
        <v/>
      </c>
      <c r="G179" s="122" t="str">
        <f t="shared" si="7"/>
        <v>2026/06</v>
      </c>
      <c r="H179" s="123">
        <v>26</v>
      </c>
    </row>
    <row r="180" spans="1:8">
      <c r="A180" s="39" t="str">
        <f>IF(NOTE!$F182&gt;0,ROUNDDOWN(NOTE!$F182,0),"")</f>
        <v/>
      </c>
      <c r="B180" s="39" t="str">
        <f>IF(NOTE!$I182&gt;0,ROUNDDOWN(NOTE!$I182,0),"")</f>
        <v/>
      </c>
      <c r="C180" s="47" t="str">
        <f>IF(NOTE!H182="","",MID(TEXT(NOTE!H182,"mmss"),2,3))</f>
        <v/>
      </c>
      <c r="G180" s="122" t="str">
        <f t="shared" si="7"/>
        <v>2026/06</v>
      </c>
      <c r="H180" s="123">
        <v>27</v>
      </c>
    </row>
    <row r="181" spans="1:8">
      <c r="A181" s="39" t="str">
        <f>IF(NOTE!$F183&gt;0,ROUNDDOWN(NOTE!$F183,0),"")</f>
        <v/>
      </c>
      <c r="B181" s="39" t="str">
        <f>IF(NOTE!$I183&gt;0,ROUNDDOWN(NOTE!$I183,0),"")</f>
        <v/>
      </c>
      <c r="C181" s="47" t="str">
        <f>IF(NOTE!H183="","",MID(TEXT(NOTE!H183,"mmss"),2,3))</f>
        <v/>
      </c>
      <c r="G181" s="122" t="str">
        <f t="shared" si="7"/>
        <v>2026/06</v>
      </c>
      <c r="H181" s="123">
        <v>28</v>
      </c>
    </row>
    <row r="182" spans="1:8">
      <c r="A182" s="39" t="str">
        <f>IF(NOTE!$F184&gt;0,ROUNDDOWN(NOTE!$F184,0),"")</f>
        <v/>
      </c>
      <c r="B182" s="39" t="str">
        <f>IF(NOTE!$I184&gt;0,ROUNDDOWN(NOTE!$I184,0),"")</f>
        <v/>
      </c>
      <c r="C182" s="47" t="str">
        <f>IF(NOTE!H184="","",MID(TEXT(NOTE!H184,"mmss"),2,3))</f>
        <v/>
      </c>
      <c r="G182" s="122" t="str">
        <f t="shared" si="7"/>
        <v>2026/06</v>
      </c>
      <c r="H182" s="123">
        <v>29</v>
      </c>
    </row>
    <row r="183" spans="1:8">
      <c r="A183" s="39" t="str">
        <f>IF(NOTE!$F185&gt;0,ROUNDDOWN(NOTE!$F185,0),"")</f>
        <v/>
      </c>
      <c r="B183" s="39" t="str">
        <f>IF(NOTE!$I185&gt;0,ROUNDDOWN(NOTE!$I185,0),"")</f>
        <v/>
      </c>
      <c r="C183" s="47" t="str">
        <f>IF(NOTE!H185="","",MID(TEXT(NOTE!H185,"mmss"),2,3))</f>
        <v/>
      </c>
      <c r="G183" s="122" t="str">
        <f t="shared" si="7"/>
        <v>2026/06</v>
      </c>
      <c r="H183" s="123">
        <v>30</v>
      </c>
    </row>
    <row r="184" spans="1:8">
      <c r="A184" s="39" t="str">
        <f>IF(NOTE!$F186&gt;0,ROUNDDOWN(NOTE!$F186,0),"")</f>
        <v/>
      </c>
      <c r="B184" s="39" t="str">
        <f>IF(NOTE!$I186&gt;0,ROUNDDOWN(NOTE!$I186,0),"")</f>
        <v/>
      </c>
      <c r="C184" s="47" t="str">
        <f>IF(NOTE!H186="","",MID(TEXT(NOTE!H186,"mmss"),2,3))</f>
        <v/>
      </c>
      <c r="G184" s="122" t="str">
        <f>$E$5 &amp; "/" &amp; "07"</f>
        <v>2026/07</v>
      </c>
      <c r="H184" s="123">
        <v>1</v>
      </c>
    </row>
    <row r="185" spans="1:8">
      <c r="A185" s="39" t="str">
        <f>IF(NOTE!$F187&gt;0,ROUNDDOWN(NOTE!$F187,0),"")</f>
        <v/>
      </c>
      <c r="B185" s="39" t="str">
        <f>IF(NOTE!$I187&gt;0,ROUNDDOWN(NOTE!$I187,0),"")</f>
        <v/>
      </c>
      <c r="C185" s="47" t="str">
        <f>IF(NOTE!H187="","",MID(TEXT(NOTE!H187,"mmss"),2,3))</f>
        <v/>
      </c>
      <c r="G185" s="122" t="str">
        <f t="shared" ref="G185:G214" si="8">$E$5 &amp; "/" &amp; "07"</f>
        <v>2026/07</v>
      </c>
      <c r="H185" s="123">
        <v>2</v>
      </c>
    </row>
    <row r="186" spans="1:8">
      <c r="A186" s="39" t="str">
        <f>IF(NOTE!$F188&gt;0,ROUNDDOWN(NOTE!$F188,0),"")</f>
        <v/>
      </c>
      <c r="B186" s="39" t="str">
        <f>IF(NOTE!$I188&gt;0,ROUNDDOWN(NOTE!$I188,0),"")</f>
        <v/>
      </c>
      <c r="C186" s="47" t="str">
        <f>IF(NOTE!H188="","",MID(TEXT(NOTE!H188,"mmss"),2,3))</f>
        <v/>
      </c>
      <c r="G186" s="122" t="str">
        <f t="shared" si="8"/>
        <v>2026/07</v>
      </c>
      <c r="H186" s="123">
        <v>3</v>
      </c>
    </row>
    <row r="187" spans="1:8">
      <c r="A187" s="39" t="str">
        <f>IF(NOTE!$F189&gt;0,ROUNDDOWN(NOTE!$F189,0),"")</f>
        <v/>
      </c>
      <c r="B187" s="39" t="str">
        <f>IF(NOTE!$I189&gt;0,ROUNDDOWN(NOTE!$I189,0),"")</f>
        <v/>
      </c>
      <c r="C187" s="47" t="str">
        <f>IF(NOTE!H189="","",MID(TEXT(NOTE!H189,"mmss"),2,3))</f>
        <v/>
      </c>
      <c r="G187" s="122" t="str">
        <f t="shared" si="8"/>
        <v>2026/07</v>
      </c>
      <c r="H187" s="123">
        <v>4</v>
      </c>
    </row>
    <row r="188" spans="1:8">
      <c r="A188" s="39" t="str">
        <f>IF(NOTE!$F190&gt;0,ROUNDDOWN(NOTE!$F190,0),"")</f>
        <v/>
      </c>
      <c r="B188" s="39" t="str">
        <f>IF(NOTE!$I190&gt;0,ROUNDDOWN(NOTE!$I190,0),"")</f>
        <v/>
      </c>
      <c r="C188" s="47" t="str">
        <f>IF(NOTE!H190="","",MID(TEXT(NOTE!H190,"mmss"),2,3))</f>
        <v/>
      </c>
      <c r="G188" s="122" t="str">
        <f t="shared" si="8"/>
        <v>2026/07</v>
      </c>
      <c r="H188" s="123">
        <v>5</v>
      </c>
    </row>
    <row r="189" spans="1:8">
      <c r="A189" s="39" t="str">
        <f>IF(NOTE!$F191&gt;0,ROUNDDOWN(NOTE!$F191,0),"")</f>
        <v/>
      </c>
      <c r="B189" s="39" t="str">
        <f>IF(NOTE!$I191&gt;0,ROUNDDOWN(NOTE!$I191,0),"")</f>
        <v/>
      </c>
      <c r="C189" s="47" t="str">
        <f>IF(NOTE!H191="","",MID(TEXT(NOTE!H191,"mmss"),2,3))</f>
        <v/>
      </c>
      <c r="G189" s="122" t="str">
        <f t="shared" si="8"/>
        <v>2026/07</v>
      </c>
      <c r="H189" s="123">
        <v>6</v>
      </c>
    </row>
    <row r="190" spans="1:8">
      <c r="A190" s="39" t="str">
        <f>IF(NOTE!$F192&gt;0,ROUNDDOWN(NOTE!$F192,0),"")</f>
        <v/>
      </c>
      <c r="B190" s="39" t="str">
        <f>IF(NOTE!$I192&gt;0,ROUNDDOWN(NOTE!$I192,0),"")</f>
        <v/>
      </c>
      <c r="C190" s="47" t="str">
        <f>IF(NOTE!H192="","",MID(TEXT(NOTE!H192,"mmss"),2,3))</f>
        <v/>
      </c>
      <c r="G190" s="122" t="str">
        <f t="shared" si="8"/>
        <v>2026/07</v>
      </c>
      <c r="H190" s="123">
        <v>7</v>
      </c>
    </row>
    <row r="191" spans="1:8">
      <c r="A191" s="39" t="str">
        <f>IF(NOTE!$F193&gt;0,ROUNDDOWN(NOTE!$F193,0),"")</f>
        <v/>
      </c>
      <c r="B191" s="39" t="str">
        <f>IF(NOTE!$I193&gt;0,ROUNDDOWN(NOTE!$I193,0),"")</f>
        <v/>
      </c>
      <c r="C191" s="47" t="str">
        <f>IF(NOTE!H193="","",MID(TEXT(NOTE!H193,"mmss"),2,3))</f>
        <v/>
      </c>
      <c r="G191" s="122" t="str">
        <f t="shared" si="8"/>
        <v>2026/07</v>
      </c>
      <c r="H191" s="123">
        <v>8</v>
      </c>
    </row>
    <row r="192" spans="1:8">
      <c r="A192" s="39" t="str">
        <f>IF(NOTE!$F194&gt;0,ROUNDDOWN(NOTE!$F194,0),"")</f>
        <v/>
      </c>
      <c r="B192" s="39" t="str">
        <f>IF(NOTE!$I194&gt;0,ROUNDDOWN(NOTE!$I194,0),"")</f>
        <v/>
      </c>
      <c r="C192" s="47" t="str">
        <f>IF(NOTE!H194="","",MID(TEXT(NOTE!H194,"mmss"),2,3))</f>
        <v/>
      </c>
      <c r="G192" s="122" t="str">
        <f t="shared" si="8"/>
        <v>2026/07</v>
      </c>
      <c r="H192" s="123">
        <v>9</v>
      </c>
    </row>
    <row r="193" spans="1:9">
      <c r="A193" s="39" t="str">
        <f>IF(NOTE!$F195&gt;0,ROUNDDOWN(NOTE!$F195,0),"")</f>
        <v/>
      </c>
      <c r="B193" s="39" t="str">
        <f>IF(NOTE!$I195&gt;0,ROUNDDOWN(NOTE!$I195,0),"")</f>
        <v/>
      </c>
      <c r="C193" s="47" t="str">
        <f>IF(NOTE!H195="","",MID(TEXT(NOTE!H195,"mmss"),2,3))</f>
        <v/>
      </c>
      <c r="G193" s="122" t="str">
        <f t="shared" si="8"/>
        <v>2026/07</v>
      </c>
      <c r="H193" s="123">
        <v>10</v>
      </c>
    </row>
    <row r="194" spans="1:9">
      <c r="A194" s="39" t="str">
        <f>IF(NOTE!$F196&gt;0,ROUNDDOWN(NOTE!$F196,0),"")</f>
        <v/>
      </c>
      <c r="B194" s="39" t="str">
        <f>IF(NOTE!$I196&gt;0,ROUNDDOWN(NOTE!$I196,0),"")</f>
        <v/>
      </c>
      <c r="C194" s="47" t="str">
        <f>IF(NOTE!H196="","",MID(TEXT(NOTE!H196,"mmss"),2,3))</f>
        <v/>
      </c>
      <c r="G194" s="122" t="str">
        <f t="shared" si="8"/>
        <v>2026/07</v>
      </c>
      <c r="H194" s="123">
        <v>11</v>
      </c>
    </row>
    <row r="195" spans="1:9">
      <c r="A195" s="39" t="str">
        <f>IF(NOTE!$F197&gt;0,ROUNDDOWN(NOTE!$F197,0),"")</f>
        <v/>
      </c>
      <c r="B195" s="39" t="str">
        <f>IF(NOTE!$I197&gt;0,ROUNDDOWN(NOTE!$I197,0),"")</f>
        <v/>
      </c>
      <c r="C195" s="47" t="str">
        <f>IF(NOTE!H197="","",MID(TEXT(NOTE!H197,"mmss"),2,3))</f>
        <v/>
      </c>
      <c r="G195" s="122" t="str">
        <f t="shared" si="8"/>
        <v>2026/07</v>
      </c>
      <c r="H195" s="123">
        <v>12</v>
      </c>
    </row>
    <row r="196" spans="1:9">
      <c r="A196" s="39" t="str">
        <f>IF(NOTE!$F198&gt;0,ROUNDDOWN(NOTE!$F198,0),"")</f>
        <v/>
      </c>
      <c r="B196" s="39" t="str">
        <f>IF(NOTE!$I198&gt;0,ROUNDDOWN(NOTE!$I198,0),"")</f>
        <v/>
      </c>
      <c r="C196" s="47" t="str">
        <f>IF(NOTE!H198="","",MID(TEXT(NOTE!H198,"mmss"),2,3))</f>
        <v/>
      </c>
      <c r="G196" s="122" t="str">
        <f t="shared" si="8"/>
        <v>2026/07</v>
      </c>
      <c r="H196" s="123">
        <v>13</v>
      </c>
    </row>
    <row r="197" spans="1:9">
      <c r="A197" s="39" t="str">
        <f>IF(NOTE!$F199&gt;0,ROUNDDOWN(NOTE!$F199,0),"")</f>
        <v/>
      </c>
      <c r="B197" s="39" t="str">
        <f>IF(NOTE!$I199&gt;0,ROUNDDOWN(NOTE!$I199,0),"")</f>
        <v/>
      </c>
      <c r="C197" s="47" t="str">
        <f>IF(NOTE!H199="","",MID(TEXT(NOTE!H199,"mmss"),2,3))</f>
        <v/>
      </c>
      <c r="G197" s="122" t="str">
        <f t="shared" si="8"/>
        <v>2026/07</v>
      </c>
      <c r="H197" s="123">
        <v>14</v>
      </c>
    </row>
    <row r="198" spans="1:9">
      <c r="A198" s="39" t="str">
        <f>IF(NOTE!$F200&gt;0,ROUNDDOWN(NOTE!$F200,0),"")</f>
        <v/>
      </c>
      <c r="B198" s="39" t="str">
        <f>IF(NOTE!$I200&gt;0,ROUNDDOWN(NOTE!$I200,0),"")</f>
        <v/>
      </c>
      <c r="C198" s="47" t="str">
        <f>IF(NOTE!H200="","",MID(TEXT(NOTE!H200,"mmss"),2,3))</f>
        <v/>
      </c>
      <c r="G198" s="122" t="str">
        <f t="shared" si="8"/>
        <v>2026/07</v>
      </c>
      <c r="H198" s="123">
        <v>15</v>
      </c>
    </row>
    <row r="199" spans="1:9">
      <c r="A199" s="39" t="str">
        <f>IF(NOTE!$F201&gt;0,ROUNDDOWN(NOTE!$F201,0),"")</f>
        <v/>
      </c>
      <c r="B199" s="39" t="str">
        <f>IF(NOTE!$I201&gt;0,ROUNDDOWN(NOTE!$I201,0),"")</f>
        <v/>
      </c>
      <c r="C199" s="47" t="str">
        <f>IF(NOTE!H201="","",MID(TEXT(NOTE!H201,"mmss"),2,3))</f>
        <v/>
      </c>
      <c r="G199" s="122" t="str">
        <f t="shared" si="8"/>
        <v>2026/07</v>
      </c>
      <c r="H199" s="123">
        <v>16</v>
      </c>
    </row>
    <row r="200" spans="1:9">
      <c r="A200" s="39" t="str">
        <f>IF(NOTE!$F202&gt;0,ROUNDDOWN(NOTE!$F202,0),"")</f>
        <v/>
      </c>
      <c r="B200" s="39" t="str">
        <f>IF(NOTE!$I202&gt;0,ROUNDDOWN(NOTE!$I202,0),"")</f>
        <v/>
      </c>
      <c r="C200" s="47" t="str">
        <f>IF(NOTE!H202="","",MID(TEXT(NOTE!H202,"mmss"),2,3))</f>
        <v/>
      </c>
      <c r="G200" s="122" t="str">
        <f t="shared" si="8"/>
        <v>2026/07</v>
      </c>
      <c r="H200" s="123">
        <v>17</v>
      </c>
    </row>
    <row r="201" spans="1:9">
      <c r="A201" s="39" t="str">
        <f>IF(NOTE!$F203&gt;0,ROUNDDOWN(NOTE!$F203,0),"")</f>
        <v/>
      </c>
      <c r="B201" s="39" t="str">
        <f>IF(NOTE!$I203&gt;0,ROUNDDOWN(NOTE!$I203,0),"")</f>
        <v/>
      </c>
      <c r="C201" s="47" t="str">
        <f>IF(NOTE!H203="","",MID(TEXT(NOTE!H203,"mmss"),2,3))</f>
        <v/>
      </c>
      <c r="G201" s="122" t="str">
        <f t="shared" si="8"/>
        <v>2026/07</v>
      </c>
      <c r="H201" s="123">
        <v>18</v>
      </c>
    </row>
    <row r="202" spans="1:9">
      <c r="A202" s="39" t="str">
        <f>IF(NOTE!$F204&gt;0,ROUNDDOWN(NOTE!$F204,0),"")</f>
        <v/>
      </c>
      <c r="B202" s="39" t="str">
        <f>IF(NOTE!$I204&gt;0,ROUNDDOWN(NOTE!$I204,0),"")</f>
        <v/>
      </c>
      <c r="C202" s="47" t="str">
        <f>IF(NOTE!H204="","",MID(TEXT(NOTE!H204,"mmss"),2,3))</f>
        <v/>
      </c>
      <c r="G202" s="122" t="str">
        <f t="shared" si="8"/>
        <v>2026/07</v>
      </c>
      <c r="H202" s="123">
        <v>19</v>
      </c>
    </row>
    <row r="203" spans="1:9">
      <c r="A203" s="39" t="str">
        <f>IF(NOTE!$F205&gt;0,ROUNDDOWN(NOTE!$F205,0),"")</f>
        <v/>
      </c>
      <c r="B203" s="39" t="str">
        <f>IF(NOTE!$I205&gt;0,ROUNDDOWN(NOTE!$I205,0),"")</f>
        <v/>
      </c>
      <c r="C203" s="47" t="str">
        <f>IF(NOTE!H205="","",MID(TEXT(NOTE!H205,"mmss"),2,3))</f>
        <v/>
      </c>
      <c r="G203" s="122" t="str">
        <f t="shared" si="8"/>
        <v>2026/07</v>
      </c>
      <c r="H203" s="123">
        <v>20</v>
      </c>
      <c r="I203" s="124" t="s">
        <v>89</v>
      </c>
    </row>
    <row r="204" spans="1:9">
      <c r="A204" s="39" t="str">
        <f>IF(NOTE!$F206&gt;0,ROUNDDOWN(NOTE!$F206,0),"")</f>
        <v/>
      </c>
      <c r="B204" s="39" t="str">
        <f>IF(NOTE!$I206&gt;0,ROUNDDOWN(NOTE!$I206,0),"")</f>
        <v/>
      </c>
      <c r="C204" s="47" t="str">
        <f>IF(NOTE!H206="","",MID(TEXT(NOTE!H206,"mmss"),2,3))</f>
        <v/>
      </c>
      <c r="G204" s="122" t="str">
        <f t="shared" si="8"/>
        <v>2026/07</v>
      </c>
      <c r="H204" s="123">
        <v>21</v>
      </c>
    </row>
    <row r="205" spans="1:9">
      <c r="A205" s="39" t="str">
        <f>IF(NOTE!$F207&gt;0,ROUNDDOWN(NOTE!$F207,0),"")</f>
        <v/>
      </c>
      <c r="B205" s="39" t="str">
        <f>IF(NOTE!$I207&gt;0,ROUNDDOWN(NOTE!$I207,0),"")</f>
        <v/>
      </c>
      <c r="C205" s="47" t="str">
        <f>IF(NOTE!H207="","",MID(TEXT(NOTE!H207,"mmss"),2,3))</f>
        <v/>
      </c>
      <c r="G205" s="122" t="str">
        <f t="shared" si="8"/>
        <v>2026/07</v>
      </c>
      <c r="H205" s="123">
        <v>22</v>
      </c>
    </row>
    <row r="206" spans="1:9">
      <c r="A206" s="39" t="str">
        <f>IF(NOTE!$F208&gt;0,ROUNDDOWN(NOTE!$F208,0),"")</f>
        <v/>
      </c>
      <c r="B206" s="39" t="str">
        <f>IF(NOTE!$I208&gt;0,ROUNDDOWN(NOTE!$I208,0),"")</f>
        <v/>
      </c>
      <c r="C206" s="47" t="str">
        <f>IF(NOTE!H208="","",MID(TEXT(NOTE!H208,"mmss"),2,3))</f>
        <v/>
      </c>
      <c r="G206" s="122" t="str">
        <f t="shared" si="8"/>
        <v>2026/07</v>
      </c>
      <c r="H206" s="123">
        <v>23</v>
      </c>
    </row>
    <row r="207" spans="1:9">
      <c r="A207" s="39" t="str">
        <f>IF(NOTE!$F209&gt;0,ROUNDDOWN(NOTE!$F209,0),"")</f>
        <v/>
      </c>
      <c r="B207" s="39" t="str">
        <f>IF(NOTE!$I209&gt;0,ROUNDDOWN(NOTE!$I209,0),"")</f>
        <v/>
      </c>
      <c r="C207" s="47" t="str">
        <f>IF(NOTE!H209="","",MID(TEXT(NOTE!H209,"mmss"),2,3))</f>
        <v/>
      </c>
      <c r="G207" s="122" t="str">
        <f t="shared" si="8"/>
        <v>2026/07</v>
      </c>
      <c r="H207" s="123">
        <v>24</v>
      </c>
    </row>
    <row r="208" spans="1:9">
      <c r="A208" s="39" t="str">
        <f>IF(NOTE!$F210&gt;0,ROUNDDOWN(NOTE!$F210,0),"")</f>
        <v/>
      </c>
      <c r="B208" s="39" t="str">
        <f>IF(NOTE!$I210&gt;0,ROUNDDOWN(NOTE!$I210,0),"")</f>
        <v/>
      </c>
      <c r="C208" s="47" t="str">
        <f>IF(NOTE!H210="","",MID(TEXT(NOTE!H210,"mmss"),2,3))</f>
        <v/>
      </c>
      <c r="G208" s="122" t="str">
        <f t="shared" si="8"/>
        <v>2026/07</v>
      </c>
      <c r="H208" s="123">
        <v>25</v>
      </c>
    </row>
    <row r="209" spans="1:8">
      <c r="A209" s="39" t="str">
        <f>IF(NOTE!$F211&gt;0,ROUNDDOWN(NOTE!$F211,0),"")</f>
        <v/>
      </c>
      <c r="B209" s="39" t="str">
        <f>IF(NOTE!$I211&gt;0,ROUNDDOWN(NOTE!$I211,0),"")</f>
        <v/>
      </c>
      <c r="C209" s="47" t="str">
        <f>IF(NOTE!H211="","",MID(TEXT(NOTE!H211,"mmss"),2,3))</f>
        <v/>
      </c>
      <c r="G209" s="122" t="str">
        <f t="shared" si="8"/>
        <v>2026/07</v>
      </c>
      <c r="H209" s="123">
        <v>26</v>
      </c>
    </row>
    <row r="210" spans="1:8">
      <c r="A210" s="39" t="str">
        <f>IF(NOTE!$F212&gt;0,ROUNDDOWN(NOTE!$F212,0),"")</f>
        <v/>
      </c>
      <c r="B210" s="39" t="str">
        <f>IF(NOTE!$I212&gt;0,ROUNDDOWN(NOTE!$I212,0),"")</f>
        <v/>
      </c>
      <c r="C210" s="47" t="str">
        <f>IF(NOTE!H212="","",MID(TEXT(NOTE!H212,"mmss"),2,3))</f>
        <v/>
      </c>
      <c r="G210" s="122" t="str">
        <f t="shared" si="8"/>
        <v>2026/07</v>
      </c>
      <c r="H210" s="123">
        <v>27</v>
      </c>
    </row>
    <row r="211" spans="1:8">
      <c r="A211" s="39" t="str">
        <f>IF(NOTE!$F213&gt;0,ROUNDDOWN(NOTE!$F213,0),"")</f>
        <v/>
      </c>
      <c r="B211" s="39" t="str">
        <f>IF(NOTE!$I213&gt;0,ROUNDDOWN(NOTE!$I213,0),"")</f>
        <v/>
      </c>
      <c r="C211" s="47" t="str">
        <f>IF(NOTE!H213="","",MID(TEXT(NOTE!H213,"mmss"),2,3))</f>
        <v/>
      </c>
      <c r="G211" s="122" t="str">
        <f t="shared" si="8"/>
        <v>2026/07</v>
      </c>
      <c r="H211" s="123">
        <v>28</v>
      </c>
    </row>
    <row r="212" spans="1:8">
      <c r="A212" s="39" t="str">
        <f>IF(NOTE!$F214&gt;0,ROUNDDOWN(NOTE!$F214,0),"")</f>
        <v/>
      </c>
      <c r="B212" s="39" t="str">
        <f>IF(NOTE!$I214&gt;0,ROUNDDOWN(NOTE!$I214,0),"")</f>
        <v/>
      </c>
      <c r="C212" s="47" t="str">
        <f>IF(NOTE!H214="","",MID(TEXT(NOTE!H214,"mmss"),2,3))</f>
        <v/>
      </c>
      <c r="G212" s="122" t="str">
        <f t="shared" si="8"/>
        <v>2026/07</v>
      </c>
      <c r="H212" s="123">
        <v>29</v>
      </c>
    </row>
    <row r="213" spans="1:8">
      <c r="A213" s="39" t="str">
        <f>IF(NOTE!$F215&gt;0,ROUNDDOWN(NOTE!$F215,0),"")</f>
        <v/>
      </c>
      <c r="B213" s="39" t="str">
        <f>IF(NOTE!$I215&gt;0,ROUNDDOWN(NOTE!$I215,0),"")</f>
        <v/>
      </c>
      <c r="C213" s="47" t="str">
        <f>IF(NOTE!H215="","",MID(TEXT(NOTE!H215,"mmss"),2,3))</f>
        <v/>
      </c>
      <c r="G213" s="122" t="str">
        <f t="shared" si="8"/>
        <v>2026/07</v>
      </c>
      <c r="H213" s="123">
        <v>30</v>
      </c>
    </row>
    <row r="214" spans="1:8">
      <c r="A214" s="39" t="str">
        <f>IF(NOTE!$F216&gt;0,ROUNDDOWN(NOTE!$F216,0),"")</f>
        <v/>
      </c>
      <c r="B214" s="39" t="str">
        <f>IF(NOTE!$I216&gt;0,ROUNDDOWN(NOTE!$I216,0),"")</f>
        <v/>
      </c>
      <c r="C214" s="47" t="str">
        <f>IF(NOTE!H216="","",MID(TEXT(NOTE!H216,"mmss"),2,3))</f>
        <v/>
      </c>
      <c r="G214" s="122" t="str">
        <f t="shared" si="8"/>
        <v>2026/07</v>
      </c>
      <c r="H214" s="123">
        <v>31</v>
      </c>
    </row>
    <row r="215" spans="1:8">
      <c r="A215" s="39" t="str">
        <f>IF(NOTE!$F217&gt;0,ROUNDDOWN(NOTE!$F217,0),"")</f>
        <v/>
      </c>
      <c r="B215" s="39" t="str">
        <f>IF(NOTE!$I217&gt;0,ROUNDDOWN(NOTE!$I217,0),"")</f>
        <v/>
      </c>
      <c r="C215" s="47" t="str">
        <f>IF(NOTE!H217="","",MID(TEXT(NOTE!H217,"mmss"),2,3))</f>
        <v/>
      </c>
      <c r="G215" s="122" t="str">
        <f>$E$5 &amp; "/" &amp; "08"</f>
        <v>2026/08</v>
      </c>
      <c r="H215" s="123">
        <v>1</v>
      </c>
    </row>
    <row r="216" spans="1:8">
      <c r="A216" s="39" t="str">
        <f>IF(NOTE!$F218&gt;0,ROUNDDOWN(NOTE!$F218,0),"")</f>
        <v/>
      </c>
      <c r="B216" s="39" t="str">
        <f>IF(NOTE!$I218&gt;0,ROUNDDOWN(NOTE!$I218,0),"")</f>
        <v/>
      </c>
      <c r="C216" s="47" t="str">
        <f>IF(NOTE!H218="","",MID(TEXT(NOTE!H218,"mmss"),2,3))</f>
        <v/>
      </c>
      <c r="G216" s="122" t="str">
        <f t="shared" ref="G216:G245" si="9">$E$5 &amp; "/" &amp; "08"</f>
        <v>2026/08</v>
      </c>
      <c r="H216" s="123">
        <v>2</v>
      </c>
    </row>
    <row r="217" spans="1:8">
      <c r="A217" s="39" t="str">
        <f>IF(NOTE!$F219&gt;0,ROUNDDOWN(NOTE!$F219,0),"")</f>
        <v/>
      </c>
      <c r="B217" s="39" t="str">
        <f>IF(NOTE!$I219&gt;0,ROUNDDOWN(NOTE!$I219,0),"")</f>
        <v/>
      </c>
      <c r="C217" s="47" t="str">
        <f>IF(NOTE!H219="","",MID(TEXT(NOTE!H219,"mmss"),2,3))</f>
        <v/>
      </c>
      <c r="G217" s="122" t="str">
        <f t="shared" si="9"/>
        <v>2026/08</v>
      </c>
      <c r="H217" s="123">
        <v>3</v>
      </c>
    </row>
    <row r="218" spans="1:8">
      <c r="A218" s="39" t="str">
        <f>IF(NOTE!$F220&gt;0,ROUNDDOWN(NOTE!$F220,0),"")</f>
        <v/>
      </c>
      <c r="B218" s="39" t="str">
        <f>IF(NOTE!$I220&gt;0,ROUNDDOWN(NOTE!$I220,0),"")</f>
        <v/>
      </c>
      <c r="C218" s="47" t="str">
        <f>IF(NOTE!H220="","",MID(TEXT(NOTE!H220,"mmss"),2,3))</f>
        <v/>
      </c>
      <c r="G218" s="122" t="str">
        <f t="shared" si="9"/>
        <v>2026/08</v>
      </c>
      <c r="H218" s="123">
        <v>4</v>
      </c>
    </row>
    <row r="219" spans="1:8">
      <c r="A219" s="39" t="str">
        <f>IF(NOTE!$F221&gt;0,ROUNDDOWN(NOTE!$F221,0),"")</f>
        <v/>
      </c>
      <c r="B219" s="39" t="str">
        <f>IF(NOTE!$I221&gt;0,ROUNDDOWN(NOTE!$I221,0),"")</f>
        <v/>
      </c>
      <c r="C219" s="47" t="str">
        <f>IF(NOTE!H221="","",MID(TEXT(NOTE!H221,"mmss"),2,3))</f>
        <v/>
      </c>
      <c r="G219" s="122" t="str">
        <f t="shared" si="9"/>
        <v>2026/08</v>
      </c>
      <c r="H219" s="123">
        <v>5</v>
      </c>
    </row>
    <row r="220" spans="1:8">
      <c r="A220" s="39" t="str">
        <f>IF(NOTE!$F222&gt;0,ROUNDDOWN(NOTE!$F222,0),"")</f>
        <v/>
      </c>
      <c r="B220" s="39" t="str">
        <f>IF(NOTE!$I222&gt;0,ROUNDDOWN(NOTE!$I222,0),"")</f>
        <v/>
      </c>
      <c r="C220" s="47" t="str">
        <f>IF(NOTE!H222="","",MID(TEXT(NOTE!H222,"mmss"),2,3))</f>
        <v/>
      </c>
      <c r="G220" s="122" t="str">
        <f t="shared" si="9"/>
        <v>2026/08</v>
      </c>
      <c r="H220" s="123">
        <v>6</v>
      </c>
    </row>
    <row r="221" spans="1:8">
      <c r="A221" s="39" t="str">
        <f>IF(NOTE!$F223&gt;0,ROUNDDOWN(NOTE!$F223,0),"")</f>
        <v/>
      </c>
      <c r="B221" s="39" t="str">
        <f>IF(NOTE!$I223&gt;0,ROUNDDOWN(NOTE!$I223,0),"")</f>
        <v/>
      </c>
      <c r="C221" s="47" t="str">
        <f>IF(NOTE!H223="","",MID(TEXT(NOTE!H223,"mmss"),2,3))</f>
        <v/>
      </c>
      <c r="G221" s="122" t="str">
        <f t="shared" si="9"/>
        <v>2026/08</v>
      </c>
      <c r="H221" s="123">
        <v>7</v>
      </c>
    </row>
    <row r="222" spans="1:8">
      <c r="A222" s="39" t="str">
        <f>IF(NOTE!$F224&gt;0,ROUNDDOWN(NOTE!$F224,0),"")</f>
        <v/>
      </c>
      <c r="B222" s="39" t="str">
        <f>IF(NOTE!$I224&gt;0,ROUNDDOWN(NOTE!$I224,0),"")</f>
        <v/>
      </c>
      <c r="C222" s="47" t="str">
        <f>IF(NOTE!H224="","",MID(TEXT(NOTE!H224,"mmss"),2,3))</f>
        <v/>
      </c>
      <c r="G222" s="122" t="str">
        <f t="shared" si="9"/>
        <v>2026/08</v>
      </c>
      <c r="H222" s="123">
        <v>8</v>
      </c>
    </row>
    <row r="223" spans="1:8">
      <c r="A223" s="39" t="str">
        <f>IF(NOTE!$F225&gt;0,ROUNDDOWN(NOTE!$F225,0),"")</f>
        <v/>
      </c>
      <c r="B223" s="39" t="str">
        <f>IF(NOTE!$I225&gt;0,ROUNDDOWN(NOTE!$I225,0),"")</f>
        <v/>
      </c>
      <c r="C223" s="47" t="str">
        <f>IF(NOTE!H225="","",MID(TEXT(NOTE!H225,"mmss"),2,3))</f>
        <v/>
      </c>
      <c r="G223" s="122" t="str">
        <f t="shared" si="9"/>
        <v>2026/08</v>
      </c>
      <c r="H223" s="123">
        <v>9</v>
      </c>
    </row>
    <row r="224" spans="1:8">
      <c r="A224" s="39" t="str">
        <f>IF(NOTE!$F226&gt;0,ROUNDDOWN(NOTE!$F226,0),"")</f>
        <v/>
      </c>
      <c r="B224" s="39" t="str">
        <f>IF(NOTE!$I226&gt;0,ROUNDDOWN(NOTE!$I226,0),"")</f>
        <v/>
      </c>
      <c r="C224" s="47" t="str">
        <f>IF(NOTE!H226="","",MID(TEXT(NOTE!H226,"mmss"),2,3))</f>
        <v/>
      </c>
      <c r="G224" s="122" t="str">
        <f t="shared" si="9"/>
        <v>2026/08</v>
      </c>
      <c r="H224" s="123">
        <v>10</v>
      </c>
    </row>
    <row r="225" spans="1:9">
      <c r="A225" s="39" t="str">
        <f>IF(NOTE!$F227&gt;0,ROUNDDOWN(NOTE!$F227,0),"")</f>
        <v/>
      </c>
      <c r="B225" s="39" t="str">
        <f>IF(NOTE!$I227&gt;0,ROUNDDOWN(NOTE!$I227,0),"")</f>
        <v/>
      </c>
      <c r="C225" s="47" t="str">
        <f>IF(NOTE!H227="","",MID(TEXT(NOTE!H227,"mmss"),2,3))</f>
        <v/>
      </c>
      <c r="G225" s="122" t="str">
        <f t="shared" si="9"/>
        <v>2026/08</v>
      </c>
      <c r="H225" s="123">
        <v>11</v>
      </c>
      <c r="I225" s="124" t="s">
        <v>89</v>
      </c>
    </row>
    <row r="226" spans="1:9">
      <c r="A226" s="39" t="str">
        <f>IF(NOTE!$F228&gt;0,ROUNDDOWN(NOTE!$F228,0),"")</f>
        <v/>
      </c>
      <c r="B226" s="39" t="str">
        <f>IF(NOTE!$I228&gt;0,ROUNDDOWN(NOTE!$I228,0),"")</f>
        <v/>
      </c>
      <c r="C226" s="47" t="str">
        <f>IF(NOTE!H228="","",MID(TEXT(NOTE!H228,"mmss"),2,3))</f>
        <v/>
      </c>
      <c r="G226" s="122" t="str">
        <f t="shared" si="9"/>
        <v>2026/08</v>
      </c>
      <c r="H226" s="123">
        <v>12</v>
      </c>
    </row>
    <row r="227" spans="1:9">
      <c r="A227" s="39" t="str">
        <f>IF(NOTE!$F229&gt;0,ROUNDDOWN(NOTE!$F229,0),"")</f>
        <v/>
      </c>
      <c r="B227" s="39" t="str">
        <f>IF(NOTE!$I229&gt;0,ROUNDDOWN(NOTE!$I229,0),"")</f>
        <v/>
      </c>
      <c r="C227" s="47" t="str">
        <f>IF(NOTE!H229="","",MID(TEXT(NOTE!H229,"mmss"),2,3))</f>
        <v/>
      </c>
      <c r="G227" s="122" t="str">
        <f t="shared" si="9"/>
        <v>2026/08</v>
      </c>
      <c r="H227" s="123">
        <v>13</v>
      </c>
    </row>
    <row r="228" spans="1:9">
      <c r="A228" s="39" t="str">
        <f>IF(NOTE!$F230&gt;0,ROUNDDOWN(NOTE!$F230,0),"")</f>
        <v/>
      </c>
      <c r="B228" s="39" t="str">
        <f>IF(NOTE!$I230&gt;0,ROUNDDOWN(NOTE!$I230,0),"")</f>
        <v/>
      </c>
      <c r="C228" s="47" t="str">
        <f>IF(NOTE!H230="","",MID(TEXT(NOTE!H230,"mmss"),2,3))</f>
        <v/>
      </c>
      <c r="G228" s="122" t="str">
        <f t="shared" si="9"/>
        <v>2026/08</v>
      </c>
      <c r="H228" s="123">
        <v>14</v>
      </c>
    </row>
    <row r="229" spans="1:9">
      <c r="A229" s="39" t="str">
        <f>IF(NOTE!$F231&gt;0,ROUNDDOWN(NOTE!$F231,0),"")</f>
        <v/>
      </c>
      <c r="B229" s="39" t="str">
        <f>IF(NOTE!$I231&gt;0,ROUNDDOWN(NOTE!$I231,0),"")</f>
        <v/>
      </c>
      <c r="C229" s="47" t="str">
        <f>IF(NOTE!H231="","",MID(TEXT(NOTE!H231,"mmss"),2,3))</f>
        <v/>
      </c>
      <c r="G229" s="122" t="str">
        <f t="shared" si="9"/>
        <v>2026/08</v>
      </c>
      <c r="H229" s="123">
        <v>15</v>
      </c>
    </row>
    <row r="230" spans="1:9">
      <c r="A230" s="39" t="str">
        <f>IF(NOTE!$F232&gt;0,ROUNDDOWN(NOTE!$F232,0),"")</f>
        <v/>
      </c>
      <c r="B230" s="39" t="str">
        <f>IF(NOTE!$I232&gt;0,ROUNDDOWN(NOTE!$I232,0),"")</f>
        <v/>
      </c>
      <c r="C230" s="47" t="str">
        <f>IF(NOTE!H232="","",MID(TEXT(NOTE!H232,"mmss"),2,3))</f>
        <v/>
      </c>
      <c r="G230" s="122" t="str">
        <f t="shared" si="9"/>
        <v>2026/08</v>
      </c>
      <c r="H230" s="123">
        <v>16</v>
      </c>
    </row>
    <row r="231" spans="1:9">
      <c r="A231" s="39" t="str">
        <f>IF(NOTE!$F233&gt;0,ROUNDDOWN(NOTE!$F233,0),"")</f>
        <v/>
      </c>
      <c r="B231" s="39" t="str">
        <f>IF(NOTE!$I233&gt;0,ROUNDDOWN(NOTE!$I233,0),"")</f>
        <v/>
      </c>
      <c r="C231" s="47" t="str">
        <f>IF(NOTE!H233="","",MID(TEXT(NOTE!H233,"mmss"),2,3))</f>
        <v/>
      </c>
      <c r="G231" s="122" t="str">
        <f t="shared" si="9"/>
        <v>2026/08</v>
      </c>
      <c r="H231" s="123">
        <v>17</v>
      </c>
    </row>
    <row r="232" spans="1:9">
      <c r="A232" s="39" t="str">
        <f>IF(NOTE!$F234&gt;0,ROUNDDOWN(NOTE!$F234,0),"")</f>
        <v/>
      </c>
      <c r="B232" s="39" t="str">
        <f>IF(NOTE!$I234&gt;0,ROUNDDOWN(NOTE!$I234,0),"")</f>
        <v/>
      </c>
      <c r="C232" s="47" t="str">
        <f>IF(NOTE!H234="","",MID(TEXT(NOTE!H234,"mmss"),2,3))</f>
        <v/>
      </c>
      <c r="G232" s="122" t="str">
        <f t="shared" si="9"/>
        <v>2026/08</v>
      </c>
      <c r="H232" s="123">
        <v>18</v>
      </c>
    </row>
    <row r="233" spans="1:9">
      <c r="A233" s="39" t="str">
        <f>IF(NOTE!$F235&gt;0,ROUNDDOWN(NOTE!$F235,0),"")</f>
        <v/>
      </c>
      <c r="B233" s="39" t="str">
        <f>IF(NOTE!$I235&gt;0,ROUNDDOWN(NOTE!$I235,0),"")</f>
        <v/>
      </c>
      <c r="C233" s="47" t="str">
        <f>IF(NOTE!H235="","",MID(TEXT(NOTE!H235,"mmss"),2,3))</f>
        <v/>
      </c>
      <c r="G233" s="122" t="str">
        <f t="shared" si="9"/>
        <v>2026/08</v>
      </c>
      <c r="H233" s="123">
        <v>19</v>
      </c>
    </row>
    <row r="234" spans="1:9">
      <c r="A234" s="39" t="str">
        <f>IF(NOTE!$F236&gt;0,ROUNDDOWN(NOTE!$F236,0),"")</f>
        <v/>
      </c>
      <c r="B234" s="39" t="str">
        <f>IF(NOTE!$I236&gt;0,ROUNDDOWN(NOTE!$I236,0),"")</f>
        <v/>
      </c>
      <c r="C234" s="47" t="str">
        <f>IF(NOTE!H236="","",MID(TEXT(NOTE!H236,"mmss"),2,3))</f>
        <v/>
      </c>
      <c r="G234" s="122" t="str">
        <f t="shared" si="9"/>
        <v>2026/08</v>
      </c>
      <c r="H234" s="123">
        <v>20</v>
      </c>
    </row>
    <row r="235" spans="1:9">
      <c r="A235" s="39" t="str">
        <f>IF(NOTE!$F237&gt;0,ROUNDDOWN(NOTE!$F237,0),"")</f>
        <v/>
      </c>
      <c r="B235" s="39" t="str">
        <f>IF(NOTE!$I237&gt;0,ROUNDDOWN(NOTE!$I237,0),"")</f>
        <v/>
      </c>
      <c r="C235" s="47" t="str">
        <f>IF(NOTE!H237="","",MID(TEXT(NOTE!H237,"mmss"),2,3))</f>
        <v/>
      </c>
      <c r="G235" s="122" t="str">
        <f t="shared" si="9"/>
        <v>2026/08</v>
      </c>
      <c r="H235" s="123">
        <v>21</v>
      </c>
    </row>
    <row r="236" spans="1:9">
      <c r="A236" s="39" t="str">
        <f>IF(NOTE!$F238&gt;0,ROUNDDOWN(NOTE!$F238,0),"")</f>
        <v/>
      </c>
      <c r="B236" s="39" t="str">
        <f>IF(NOTE!$I238&gt;0,ROUNDDOWN(NOTE!$I238,0),"")</f>
        <v/>
      </c>
      <c r="C236" s="47" t="str">
        <f>IF(NOTE!H238="","",MID(TEXT(NOTE!H238,"mmss"),2,3))</f>
        <v/>
      </c>
      <c r="G236" s="122" t="str">
        <f t="shared" si="9"/>
        <v>2026/08</v>
      </c>
      <c r="H236" s="123">
        <v>22</v>
      </c>
    </row>
    <row r="237" spans="1:9">
      <c r="A237" s="39" t="str">
        <f>IF(NOTE!$F239&gt;0,ROUNDDOWN(NOTE!$F239,0),"")</f>
        <v/>
      </c>
      <c r="B237" s="39" t="str">
        <f>IF(NOTE!$I239&gt;0,ROUNDDOWN(NOTE!$I239,0),"")</f>
        <v/>
      </c>
      <c r="C237" s="47" t="str">
        <f>IF(NOTE!H239="","",MID(TEXT(NOTE!H239,"mmss"),2,3))</f>
        <v/>
      </c>
      <c r="G237" s="122" t="str">
        <f t="shared" si="9"/>
        <v>2026/08</v>
      </c>
      <c r="H237" s="123">
        <v>23</v>
      </c>
    </row>
    <row r="238" spans="1:9">
      <c r="A238" s="39" t="str">
        <f>IF(NOTE!$F240&gt;0,ROUNDDOWN(NOTE!$F240,0),"")</f>
        <v/>
      </c>
      <c r="B238" s="39" t="str">
        <f>IF(NOTE!$I240&gt;0,ROUNDDOWN(NOTE!$I240,0),"")</f>
        <v/>
      </c>
      <c r="C238" s="47" t="str">
        <f>IF(NOTE!H240="","",MID(TEXT(NOTE!H240,"mmss"),2,3))</f>
        <v/>
      </c>
      <c r="G238" s="122" t="str">
        <f t="shared" si="9"/>
        <v>2026/08</v>
      </c>
      <c r="H238" s="123">
        <v>24</v>
      </c>
    </row>
    <row r="239" spans="1:9">
      <c r="A239" s="39" t="str">
        <f>IF(NOTE!$F241&gt;0,ROUNDDOWN(NOTE!$F241,0),"")</f>
        <v/>
      </c>
      <c r="B239" s="39" t="str">
        <f>IF(NOTE!$I241&gt;0,ROUNDDOWN(NOTE!$I241,0),"")</f>
        <v/>
      </c>
      <c r="C239" s="47" t="str">
        <f>IF(NOTE!H241="","",MID(TEXT(NOTE!H241,"mmss"),2,3))</f>
        <v/>
      </c>
      <c r="G239" s="122" t="str">
        <f t="shared" si="9"/>
        <v>2026/08</v>
      </c>
      <c r="H239" s="123">
        <v>25</v>
      </c>
    </row>
    <row r="240" spans="1:9">
      <c r="A240" s="39" t="str">
        <f>IF(NOTE!$F242&gt;0,ROUNDDOWN(NOTE!$F242,0),"")</f>
        <v/>
      </c>
      <c r="B240" s="39" t="str">
        <f>IF(NOTE!$I242&gt;0,ROUNDDOWN(NOTE!$I242,0),"")</f>
        <v/>
      </c>
      <c r="C240" s="47" t="str">
        <f>IF(NOTE!H242="","",MID(TEXT(NOTE!H242,"mmss"),2,3))</f>
        <v/>
      </c>
      <c r="G240" s="122" t="str">
        <f t="shared" si="9"/>
        <v>2026/08</v>
      </c>
      <c r="H240" s="123">
        <v>26</v>
      </c>
    </row>
    <row r="241" spans="1:8">
      <c r="A241" s="39" t="str">
        <f>IF(NOTE!$F243&gt;0,ROUNDDOWN(NOTE!$F243,0),"")</f>
        <v/>
      </c>
      <c r="B241" s="39" t="str">
        <f>IF(NOTE!$I243&gt;0,ROUNDDOWN(NOTE!$I243,0),"")</f>
        <v/>
      </c>
      <c r="C241" s="47" t="str">
        <f>IF(NOTE!H243="","",MID(TEXT(NOTE!H243,"mmss"),2,3))</f>
        <v/>
      </c>
      <c r="G241" s="122" t="str">
        <f t="shared" si="9"/>
        <v>2026/08</v>
      </c>
      <c r="H241" s="123">
        <v>27</v>
      </c>
    </row>
    <row r="242" spans="1:8">
      <c r="A242" s="39" t="str">
        <f>IF(NOTE!$F244&gt;0,ROUNDDOWN(NOTE!$F244,0),"")</f>
        <v/>
      </c>
      <c r="B242" s="39" t="str">
        <f>IF(NOTE!$I244&gt;0,ROUNDDOWN(NOTE!$I244,0),"")</f>
        <v/>
      </c>
      <c r="C242" s="47" t="str">
        <f>IF(NOTE!H244="","",MID(TEXT(NOTE!H244,"mmss"),2,3))</f>
        <v/>
      </c>
      <c r="G242" s="122" t="str">
        <f t="shared" si="9"/>
        <v>2026/08</v>
      </c>
      <c r="H242" s="123">
        <v>28</v>
      </c>
    </row>
    <row r="243" spans="1:8">
      <c r="A243" s="39" t="str">
        <f>IF(NOTE!$F245&gt;0,ROUNDDOWN(NOTE!$F245,0),"")</f>
        <v/>
      </c>
      <c r="B243" s="39" t="str">
        <f>IF(NOTE!$I245&gt;0,ROUNDDOWN(NOTE!$I245,0),"")</f>
        <v/>
      </c>
      <c r="C243" s="47" t="str">
        <f>IF(NOTE!H245="","",MID(TEXT(NOTE!H245,"mmss"),2,3))</f>
        <v/>
      </c>
      <c r="G243" s="122" t="str">
        <f t="shared" si="9"/>
        <v>2026/08</v>
      </c>
      <c r="H243" s="123">
        <v>29</v>
      </c>
    </row>
    <row r="244" spans="1:8">
      <c r="A244" s="39" t="str">
        <f>IF(NOTE!$F246&gt;0,ROUNDDOWN(NOTE!$F246,0),"")</f>
        <v/>
      </c>
      <c r="B244" s="39" t="str">
        <f>IF(NOTE!$I246&gt;0,ROUNDDOWN(NOTE!$I246,0),"")</f>
        <v/>
      </c>
      <c r="C244" s="47" t="str">
        <f>IF(NOTE!H246="","",MID(TEXT(NOTE!H246,"mmss"),2,3))</f>
        <v/>
      </c>
      <c r="G244" s="122" t="str">
        <f t="shared" si="9"/>
        <v>2026/08</v>
      </c>
      <c r="H244" s="123">
        <v>30</v>
      </c>
    </row>
    <row r="245" spans="1:8">
      <c r="A245" s="39" t="str">
        <f>IF(NOTE!$F247&gt;0,ROUNDDOWN(NOTE!$F247,0),"")</f>
        <v/>
      </c>
      <c r="B245" s="39" t="str">
        <f>IF(NOTE!$I247&gt;0,ROUNDDOWN(NOTE!$I247,0),"")</f>
        <v/>
      </c>
      <c r="C245" s="47" t="str">
        <f>IF(NOTE!H247="","",MID(TEXT(NOTE!H247,"mmss"),2,3))</f>
        <v/>
      </c>
      <c r="G245" s="122" t="str">
        <f t="shared" si="9"/>
        <v>2026/08</v>
      </c>
      <c r="H245" s="123">
        <v>31</v>
      </c>
    </row>
    <row r="246" spans="1:8">
      <c r="A246" s="39" t="str">
        <f>IF(NOTE!$F248&gt;0,ROUNDDOWN(NOTE!$F248,0),"")</f>
        <v/>
      </c>
      <c r="B246" s="39" t="str">
        <f>IF(NOTE!$I248&gt;0,ROUNDDOWN(NOTE!$I248,0),"")</f>
        <v/>
      </c>
      <c r="C246" s="47" t="str">
        <f>IF(NOTE!H248="","",MID(TEXT(NOTE!H248,"mmss"),2,3))</f>
        <v/>
      </c>
      <c r="G246" s="122" t="str">
        <f>$E$5 &amp; "/" &amp; "09"</f>
        <v>2026/09</v>
      </c>
      <c r="H246" s="123">
        <v>1</v>
      </c>
    </row>
    <row r="247" spans="1:8">
      <c r="A247" s="39" t="str">
        <f>IF(NOTE!$F249&gt;0,ROUNDDOWN(NOTE!$F249,0),"")</f>
        <v/>
      </c>
      <c r="B247" s="39" t="str">
        <f>IF(NOTE!$I249&gt;0,ROUNDDOWN(NOTE!$I249,0),"")</f>
        <v/>
      </c>
      <c r="C247" s="47" t="str">
        <f>IF(NOTE!H249="","",MID(TEXT(NOTE!H249,"mmss"),2,3))</f>
        <v/>
      </c>
      <c r="G247" s="122" t="str">
        <f t="shared" ref="G247:G275" si="10">$E$5 &amp; "/" &amp; "09"</f>
        <v>2026/09</v>
      </c>
      <c r="H247" s="123">
        <v>2</v>
      </c>
    </row>
    <row r="248" spans="1:8">
      <c r="A248" s="39" t="str">
        <f>IF(NOTE!$F250&gt;0,ROUNDDOWN(NOTE!$F250,0),"")</f>
        <v/>
      </c>
      <c r="B248" s="39" t="str">
        <f>IF(NOTE!$I250&gt;0,ROUNDDOWN(NOTE!$I250,0),"")</f>
        <v/>
      </c>
      <c r="C248" s="47" t="str">
        <f>IF(NOTE!H250="","",MID(TEXT(NOTE!H250,"mmss"),2,3))</f>
        <v/>
      </c>
      <c r="G248" s="122" t="str">
        <f t="shared" si="10"/>
        <v>2026/09</v>
      </c>
      <c r="H248" s="123">
        <v>3</v>
      </c>
    </row>
    <row r="249" spans="1:8">
      <c r="A249" s="39" t="str">
        <f>IF(NOTE!$F251&gt;0,ROUNDDOWN(NOTE!$F251,0),"")</f>
        <v/>
      </c>
      <c r="B249" s="39" t="str">
        <f>IF(NOTE!$I251&gt;0,ROUNDDOWN(NOTE!$I251,0),"")</f>
        <v/>
      </c>
      <c r="C249" s="47" t="str">
        <f>IF(NOTE!H251="","",MID(TEXT(NOTE!H251,"mmss"),2,3))</f>
        <v/>
      </c>
      <c r="G249" s="122" t="str">
        <f t="shared" si="10"/>
        <v>2026/09</v>
      </c>
      <c r="H249" s="123">
        <v>4</v>
      </c>
    </row>
    <row r="250" spans="1:8">
      <c r="A250" s="39" t="str">
        <f>IF(NOTE!$F252&gt;0,ROUNDDOWN(NOTE!$F252,0),"")</f>
        <v/>
      </c>
      <c r="B250" s="39" t="str">
        <f>IF(NOTE!$I252&gt;0,ROUNDDOWN(NOTE!$I252,0),"")</f>
        <v/>
      </c>
      <c r="C250" s="47" t="str">
        <f>IF(NOTE!H252="","",MID(TEXT(NOTE!H252,"mmss"),2,3))</f>
        <v/>
      </c>
      <c r="G250" s="122" t="str">
        <f t="shared" si="10"/>
        <v>2026/09</v>
      </c>
      <c r="H250" s="123">
        <v>5</v>
      </c>
    </row>
    <row r="251" spans="1:8">
      <c r="A251" s="39" t="str">
        <f>IF(NOTE!$F253&gt;0,ROUNDDOWN(NOTE!$F253,0),"")</f>
        <v/>
      </c>
      <c r="B251" s="39" t="str">
        <f>IF(NOTE!$I253&gt;0,ROUNDDOWN(NOTE!$I253,0),"")</f>
        <v/>
      </c>
      <c r="C251" s="47" t="str">
        <f>IF(NOTE!H253="","",MID(TEXT(NOTE!H253,"mmss"),2,3))</f>
        <v/>
      </c>
      <c r="G251" s="122" t="str">
        <f t="shared" si="10"/>
        <v>2026/09</v>
      </c>
      <c r="H251" s="123">
        <v>6</v>
      </c>
    </row>
    <row r="252" spans="1:8">
      <c r="A252" s="39" t="str">
        <f>IF(NOTE!$F254&gt;0,ROUNDDOWN(NOTE!$F254,0),"")</f>
        <v/>
      </c>
      <c r="B252" s="39" t="str">
        <f>IF(NOTE!$I254&gt;0,ROUNDDOWN(NOTE!$I254,0),"")</f>
        <v/>
      </c>
      <c r="C252" s="47" t="str">
        <f>IF(NOTE!H254="","",MID(TEXT(NOTE!H254,"mmss"),2,3))</f>
        <v/>
      </c>
      <c r="G252" s="122" t="str">
        <f t="shared" si="10"/>
        <v>2026/09</v>
      </c>
      <c r="H252" s="123">
        <v>7</v>
      </c>
    </row>
    <row r="253" spans="1:8">
      <c r="A253" s="39" t="str">
        <f>IF(NOTE!$F255&gt;0,ROUNDDOWN(NOTE!$F255,0),"")</f>
        <v/>
      </c>
      <c r="B253" s="39" t="str">
        <f>IF(NOTE!$I255&gt;0,ROUNDDOWN(NOTE!$I255,0),"")</f>
        <v/>
      </c>
      <c r="C253" s="47" t="str">
        <f>IF(NOTE!H255="","",MID(TEXT(NOTE!H255,"mmss"),2,3))</f>
        <v/>
      </c>
      <c r="G253" s="122" t="str">
        <f t="shared" si="10"/>
        <v>2026/09</v>
      </c>
      <c r="H253" s="123">
        <v>8</v>
      </c>
    </row>
    <row r="254" spans="1:8">
      <c r="A254" s="39" t="str">
        <f>IF(NOTE!$F256&gt;0,ROUNDDOWN(NOTE!$F256,0),"")</f>
        <v/>
      </c>
      <c r="B254" s="39" t="str">
        <f>IF(NOTE!$I256&gt;0,ROUNDDOWN(NOTE!$I256,0),"")</f>
        <v/>
      </c>
      <c r="C254" s="47" t="str">
        <f>IF(NOTE!H256="","",MID(TEXT(NOTE!H256,"mmss"),2,3))</f>
        <v/>
      </c>
      <c r="G254" s="122" t="str">
        <f t="shared" si="10"/>
        <v>2026/09</v>
      </c>
      <c r="H254" s="123">
        <v>9</v>
      </c>
    </row>
    <row r="255" spans="1:8">
      <c r="A255" s="39" t="str">
        <f>IF(NOTE!$F257&gt;0,ROUNDDOWN(NOTE!$F257,0),"")</f>
        <v/>
      </c>
      <c r="B255" s="39" t="str">
        <f>IF(NOTE!$I257&gt;0,ROUNDDOWN(NOTE!$I257,0),"")</f>
        <v/>
      </c>
      <c r="C255" s="47" t="str">
        <f>IF(NOTE!H257="","",MID(TEXT(NOTE!H257,"mmss"),2,3))</f>
        <v/>
      </c>
      <c r="G255" s="122" t="str">
        <f t="shared" si="10"/>
        <v>2026/09</v>
      </c>
      <c r="H255" s="123">
        <v>10</v>
      </c>
    </row>
    <row r="256" spans="1:8">
      <c r="A256" s="39" t="str">
        <f>IF(NOTE!$F258&gt;0,ROUNDDOWN(NOTE!$F258,0),"")</f>
        <v/>
      </c>
      <c r="B256" s="39" t="str">
        <f>IF(NOTE!$I258&gt;0,ROUNDDOWN(NOTE!$I258,0),"")</f>
        <v/>
      </c>
      <c r="C256" s="47" t="str">
        <f>IF(NOTE!H258="","",MID(TEXT(NOTE!H258,"mmss"),2,3))</f>
        <v/>
      </c>
      <c r="G256" s="122" t="str">
        <f t="shared" si="10"/>
        <v>2026/09</v>
      </c>
      <c r="H256" s="123">
        <v>11</v>
      </c>
    </row>
    <row r="257" spans="1:9">
      <c r="A257" s="39" t="str">
        <f>IF(NOTE!$F259&gt;0,ROUNDDOWN(NOTE!$F259,0),"")</f>
        <v/>
      </c>
      <c r="B257" s="39" t="str">
        <f>IF(NOTE!$I259&gt;0,ROUNDDOWN(NOTE!$I259,0),"")</f>
        <v/>
      </c>
      <c r="C257" s="47" t="str">
        <f>IF(NOTE!H259="","",MID(TEXT(NOTE!H259,"mmss"),2,3))</f>
        <v/>
      </c>
      <c r="G257" s="122" t="str">
        <f t="shared" si="10"/>
        <v>2026/09</v>
      </c>
      <c r="H257" s="123">
        <v>12</v>
      </c>
    </row>
    <row r="258" spans="1:9">
      <c r="A258" s="39" t="str">
        <f>IF(NOTE!$F260&gt;0,ROUNDDOWN(NOTE!$F260,0),"")</f>
        <v/>
      </c>
      <c r="B258" s="39" t="str">
        <f>IF(NOTE!$I260&gt;0,ROUNDDOWN(NOTE!$I260,0),"")</f>
        <v/>
      </c>
      <c r="C258" s="47" t="str">
        <f>IF(NOTE!H260="","",MID(TEXT(NOTE!H260,"mmss"),2,3))</f>
        <v/>
      </c>
      <c r="G258" s="122" t="str">
        <f t="shared" si="10"/>
        <v>2026/09</v>
      </c>
      <c r="H258" s="123">
        <v>13</v>
      </c>
    </row>
    <row r="259" spans="1:9">
      <c r="A259" s="39" t="str">
        <f>IF(NOTE!$F261&gt;0,ROUNDDOWN(NOTE!$F261,0),"")</f>
        <v/>
      </c>
      <c r="B259" s="39" t="str">
        <f>IF(NOTE!$I261&gt;0,ROUNDDOWN(NOTE!$I261,0),"")</f>
        <v/>
      </c>
      <c r="C259" s="47" t="str">
        <f>IF(NOTE!H261="","",MID(TEXT(NOTE!H261,"mmss"),2,3))</f>
        <v/>
      </c>
      <c r="G259" s="122" t="str">
        <f t="shared" si="10"/>
        <v>2026/09</v>
      </c>
      <c r="H259" s="123">
        <v>14</v>
      </c>
    </row>
    <row r="260" spans="1:9">
      <c r="A260" s="39" t="str">
        <f>IF(NOTE!$F262&gt;0,ROUNDDOWN(NOTE!$F262,0),"")</f>
        <v/>
      </c>
      <c r="B260" s="39" t="str">
        <f>IF(NOTE!$I262&gt;0,ROUNDDOWN(NOTE!$I262,0),"")</f>
        <v/>
      </c>
      <c r="C260" s="47" t="str">
        <f>IF(NOTE!H262="","",MID(TEXT(NOTE!H262,"mmss"),2,3))</f>
        <v/>
      </c>
      <c r="G260" s="122" t="str">
        <f t="shared" si="10"/>
        <v>2026/09</v>
      </c>
      <c r="H260" s="123">
        <v>15</v>
      </c>
    </row>
    <row r="261" spans="1:9">
      <c r="A261" s="39" t="str">
        <f>IF(NOTE!$F263&gt;0,ROUNDDOWN(NOTE!$F263,0),"")</f>
        <v/>
      </c>
      <c r="B261" s="39" t="str">
        <f>IF(NOTE!$I263&gt;0,ROUNDDOWN(NOTE!$I263,0),"")</f>
        <v/>
      </c>
      <c r="C261" s="47" t="str">
        <f>IF(NOTE!H263="","",MID(TEXT(NOTE!H263,"mmss"),2,3))</f>
        <v/>
      </c>
      <c r="G261" s="122" t="str">
        <f t="shared" si="10"/>
        <v>2026/09</v>
      </c>
      <c r="H261" s="123">
        <v>16</v>
      </c>
    </row>
    <row r="262" spans="1:9">
      <c r="A262" s="39" t="str">
        <f>IF(NOTE!$F264&gt;0,ROUNDDOWN(NOTE!$F264,0),"")</f>
        <v/>
      </c>
      <c r="B262" s="39" t="str">
        <f>IF(NOTE!$I264&gt;0,ROUNDDOWN(NOTE!$I264,0),"")</f>
        <v/>
      </c>
      <c r="C262" s="47" t="str">
        <f>IF(NOTE!H264="","",MID(TEXT(NOTE!H264,"mmss"),2,3))</f>
        <v/>
      </c>
      <c r="G262" s="122" t="str">
        <f t="shared" si="10"/>
        <v>2026/09</v>
      </c>
      <c r="H262" s="123">
        <v>17</v>
      </c>
    </row>
    <row r="263" spans="1:9">
      <c r="A263" s="39" t="str">
        <f>IF(NOTE!$F265&gt;0,ROUNDDOWN(NOTE!$F265,0),"")</f>
        <v/>
      </c>
      <c r="B263" s="39" t="str">
        <f>IF(NOTE!$I265&gt;0,ROUNDDOWN(NOTE!$I265,0),"")</f>
        <v/>
      </c>
      <c r="C263" s="47" t="str">
        <f>IF(NOTE!H265="","",MID(TEXT(NOTE!H265,"mmss"),2,3))</f>
        <v/>
      </c>
      <c r="G263" s="122" t="str">
        <f t="shared" si="10"/>
        <v>2026/09</v>
      </c>
      <c r="H263" s="123">
        <v>18</v>
      </c>
    </row>
    <row r="264" spans="1:9">
      <c r="A264" s="39" t="str">
        <f>IF(NOTE!$F266&gt;0,ROUNDDOWN(NOTE!$F266,0),"")</f>
        <v/>
      </c>
      <c r="B264" s="39" t="str">
        <f>IF(NOTE!$I266&gt;0,ROUNDDOWN(NOTE!$I266,0),"")</f>
        <v/>
      </c>
      <c r="C264" s="47" t="str">
        <f>IF(NOTE!H266="","",MID(TEXT(NOTE!H266,"mmss"),2,3))</f>
        <v/>
      </c>
      <c r="G264" s="122" t="str">
        <f t="shared" si="10"/>
        <v>2026/09</v>
      </c>
      <c r="H264" s="123">
        <v>19</v>
      </c>
    </row>
    <row r="265" spans="1:9">
      <c r="A265" s="39" t="str">
        <f>IF(NOTE!$F267&gt;0,ROUNDDOWN(NOTE!$F267,0),"")</f>
        <v/>
      </c>
      <c r="B265" s="39" t="str">
        <f>IF(NOTE!$I267&gt;0,ROUNDDOWN(NOTE!$I267,0),"")</f>
        <v/>
      </c>
      <c r="C265" s="47" t="str">
        <f>IF(NOTE!H267="","",MID(TEXT(NOTE!H267,"mmss"),2,3))</f>
        <v/>
      </c>
      <c r="G265" s="122" t="str">
        <f t="shared" si="10"/>
        <v>2026/09</v>
      </c>
      <c r="H265" s="123">
        <v>20</v>
      </c>
    </row>
    <row r="266" spans="1:9">
      <c r="A266" s="39" t="str">
        <f>IF(NOTE!$F268&gt;0,ROUNDDOWN(NOTE!$F268,0),"")</f>
        <v/>
      </c>
      <c r="B266" s="39" t="str">
        <f>IF(NOTE!$I268&gt;0,ROUNDDOWN(NOTE!$I268,0),"")</f>
        <v/>
      </c>
      <c r="C266" s="47" t="str">
        <f>IF(NOTE!H268="","",MID(TEXT(NOTE!H268,"mmss"),2,3))</f>
        <v/>
      </c>
      <c r="G266" s="122" t="str">
        <f t="shared" si="10"/>
        <v>2026/09</v>
      </c>
      <c r="H266" s="123">
        <v>21</v>
      </c>
      <c r="I266" s="124" t="s">
        <v>89</v>
      </c>
    </row>
    <row r="267" spans="1:9">
      <c r="A267" s="39" t="str">
        <f>IF(NOTE!$F269&gt;0,ROUNDDOWN(NOTE!$F269,0),"")</f>
        <v/>
      </c>
      <c r="B267" s="39" t="str">
        <f>IF(NOTE!$I269&gt;0,ROUNDDOWN(NOTE!$I269,0),"")</f>
        <v/>
      </c>
      <c r="C267" s="47" t="str">
        <f>IF(NOTE!H269="","",MID(TEXT(NOTE!H269,"mmss"),2,3))</f>
        <v/>
      </c>
      <c r="G267" s="122" t="str">
        <f t="shared" si="10"/>
        <v>2026/09</v>
      </c>
      <c r="H267" s="123">
        <v>22</v>
      </c>
      <c r="I267" s="124" t="s">
        <v>89</v>
      </c>
    </row>
    <row r="268" spans="1:9">
      <c r="A268" s="39" t="str">
        <f>IF(NOTE!$F270&gt;0,ROUNDDOWN(NOTE!$F270,0),"")</f>
        <v/>
      </c>
      <c r="B268" s="39" t="str">
        <f>IF(NOTE!$I270&gt;0,ROUNDDOWN(NOTE!$I270,0),"")</f>
        <v/>
      </c>
      <c r="C268" s="47" t="str">
        <f>IF(NOTE!H270="","",MID(TEXT(NOTE!H270,"mmss"),2,3))</f>
        <v/>
      </c>
      <c r="G268" s="122" t="str">
        <f t="shared" si="10"/>
        <v>2026/09</v>
      </c>
      <c r="H268" s="123">
        <v>23</v>
      </c>
      <c r="I268" s="124" t="s">
        <v>89</v>
      </c>
    </row>
    <row r="269" spans="1:9">
      <c r="A269" s="39" t="str">
        <f>IF(NOTE!$F271&gt;0,ROUNDDOWN(NOTE!$F271,0),"")</f>
        <v/>
      </c>
      <c r="B269" s="39" t="str">
        <f>IF(NOTE!$I271&gt;0,ROUNDDOWN(NOTE!$I271,0),"")</f>
        <v/>
      </c>
      <c r="C269" s="47" t="str">
        <f>IF(NOTE!H271="","",MID(TEXT(NOTE!H271,"mmss"),2,3))</f>
        <v/>
      </c>
      <c r="G269" s="122" t="str">
        <f t="shared" si="10"/>
        <v>2026/09</v>
      </c>
      <c r="H269" s="123">
        <v>24</v>
      </c>
    </row>
    <row r="270" spans="1:9">
      <c r="A270" s="39" t="str">
        <f>IF(NOTE!$F272&gt;0,ROUNDDOWN(NOTE!$F272,0),"")</f>
        <v/>
      </c>
      <c r="B270" s="39" t="str">
        <f>IF(NOTE!$I272&gt;0,ROUNDDOWN(NOTE!$I272,0),"")</f>
        <v/>
      </c>
      <c r="C270" s="47" t="str">
        <f>IF(NOTE!H272="","",MID(TEXT(NOTE!H272,"mmss"),2,3))</f>
        <v/>
      </c>
      <c r="G270" s="122" t="str">
        <f t="shared" si="10"/>
        <v>2026/09</v>
      </c>
      <c r="H270" s="123">
        <v>25</v>
      </c>
    </row>
    <row r="271" spans="1:9">
      <c r="A271" s="39" t="str">
        <f>IF(NOTE!$F273&gt;0,ROUNDDOWN(NOTE!$F273,0),"")</f>
        <v/>
      </c>
      <c r="B271" s="39" t="str">
        <f>IF(NOTE!$I273&gt;0,ROUNDDOWN(NOTE!$I273,0),"")</f>
        <v/>
      </c>
      <c r="C271" s="47" t="str">
        <f>IF(NOTE!H273="","",MID(TEXT(NOTE!H273,"mmss"),2,3))</f>
        <v/>
      </c>
      <c r="G271" s="122" t="str">
        <f t="shared" si="10"/>
        <v>2026/09</v>
      </c>
      <c r="H271" s="123">
        <v>26</v>
      </c>
    </row>
    <row r="272" spans="1:9">
      <c r="A272" s="39" t="str">
        <f>IF(NOTE!$F274&gt;0,ROUNDDOWN(NOTE!$F274,0),"")</f>
        <v/>
      </c>
      <c r="B272" s="39" t="str">
        <f>IF(NOTE!$I274&gt;0,ROUNDDOWN(NOTE!$I274,0),"")</f>
        <v/>
      </c>
      <c r="C272" s="47" t="str">
        <f>IF(NOTE!H274="","",MID(TEXT(NOTE!H274,"mmss"),2,3))</f>
        <v/>
      </c>
      <c r="G272" s="122" t="str">
        <f t="shared" si="10"/>
        <v>2026/09</v>
      </c>
      <c r="H272" s="123">
        <v>27</v>
      </c>
    </row>
    <row r="273" spans="1:9">
      <c r="A273" s="39" t="str">
        <f>IF(NOTE!$F275&gt;0,ROUNDDOWN(NOTE!$F275,0),"")</f>
        <v/>
      </c>
      <c r="B273" s="39" t="str">
        <f>IF(NOTE!$I275&gt;0,ROUNDDOWN(NOTE!$I275,0),"")</f>
        <v/>
      </c>
      <c r="C273" s="47" t="str">
        <f>IF(NOTE!H275="","",MID(TEXT(NOTE!H275,"mmss"),2,3))</f>
        <v/>
      </c>
      <c r="G273" s="122" t="str">
        <f t="shared" si="10"/>
        <v>2026/09</v>
      </c>
      <c r="H273" s="123">
        <v>28</v>
      </c>
    </row>
    <row r="274" spans="1:9">
      <c r="A274" s="39" t="str">
        <f>IF(NOTE!$F276&gt;0,ROUNDDOWN(NOTE!$F276,0),"")</f>
        <v/>
      </c>
      <c r="B274" s="39" t="str">
        <f>IF(NOTE!$I276&gt;0,ROUNDDOWN(NOTE!$I276,0),"")</f>
        <v/>
      </c>
      <c r="C274" s="47" t="str">
        <f>IF(NOTE!H276="","",MID(TEXT(NOTE!H276,"mmss"),2,3))</f>
        <v/>
      </c>
      <c r="G274" s="122" t="str">
        <f t="shared" si="10"/>
        <v>2026/09</v>
      </c>
      <c r="H274" s="123">
        <v>29</v>
      </c>
    </row>
    <row r="275" spans="1:9">
      <c r="A275" s="39" t="str">
        <f>IF(NOTE!$F277&gt;0,ROUNDDOWN(NOTE!$F277,0),"")</f>
        <v/>
      </c>
      <c r="B275" s="39" t="str">
        <f>IF(NOTE!$I277&gt;0,ROUNDDOWN(NOTE!$I277,0),"")</f>
        <v/>
      </c>
      <c r="C275" s="47" t="str">
        <f>IF(NOTE!H277="","",MID(TEXT(NOTE!H277,"mmss"),2,3))</f>
        <v/>
      </c>
      <c r="G275" s="122" t="str">
        <f t="shared" si="10"/>
        <v>2026/09</v>
      </c>
      <c r="H275" s="123">
        <v>30</v>
      </c>
    </row>
    <row r="276" spans="1:9">
      <c r="A276" s="39" t="str">
        <f>IF(NOTE!$F278&gt;0,ROUNDDOWN(NOTE!$F278,0),"")</f>
        <v/>
      </c>
      <c r="B276" s="39" t="str">
        <f>IF(NOTE!$I278&gt;0,ROUNDDOWN(NOTE!$I278,0),"")</f>
        <v/>
      </c>
      <c r="C276" s="47" t="str">
        <f>IF(NOTE!H278="","",MID(TEXT(NOTE!H278,"mmss"),2,3))</f>
        <v/>
      </c>
      <c r="G276" s="122" t="str">
        <f>$E$5 &amp; "/" &amp; "10"</f>
        <v>2026/10</v>
      </c>
      <c r="H276" s="123">
        <v>1</v>
      </c>
    </row>
    <row r="277" spans="1:9">
      <c r="A277" s="39" t="str">
        <f>IF(NOTE!$F279&gt;0,ROUNDDOWN(NOTE!$F279,0),"")</f>
        <v/>
      </c>
      <c r="B277" s="39" t="str">
        <f>IF(NOTE!$I279&gt;0,ROUNDDOWN(NOTE!$I279,0),"")</f>
        <v/>
      </c>
      <c r="C277" s="47" t="str">
        <f>IF(NOTE!H279="","",MID(TEXT(NOTE!H279,"mmss"),2,3))</f>
        <v/>
      </c>
      <c r="G277" s="122" t="str">
        <f t="shared" ref="G277:G306" si="11">$E$5 &amp; "/" &amp; "10"</f>
        <v>2026/10</v>
      </c>
      <c r="H277" s="123">
        <v>2</v>
      </c>
    </row>
    <row r="278" spans="1:9">
      <c r="A278" s="39" t="str">
        <f>IF(NOTE!$F280&gt;0,ROUNDDOWN(NOTE!$F280,0),"")</f>
        <v/>
      </c>
      <c r="B278" s="39" t="str">
        <f>IF(NOTE!$I280&gt;0,ROUNDDOWN(NOTE!$I280,0),"")</f>
        <v/>
      </c>
      <c r="C278" s="47" t="str">
        <f>IF(NOTE!H280="","",MID(TEXT(NOTE!H280,"mmss"),2,3))</f>
        <v/>
      </c>
      <c r="G278" s="122" t="str">
        <f t="shared" si="11"/>
        <v>2026/10</v>
      </c>
      <c r="H278" s="123">
        <v>3</v>
      </c>
    </row>
    <row r="279" spans="1:9">
      <c r="A279" s="39" t="str">
        <f>IF(NOTE!$F281&gt;0,ROUNDDOWN(NOTE!$F281,0),"")</f>
        <v/>
      </c>
      <c r="B279" s="39" t="str">
        <f>IF(NOTE!$I281&gt;0,ROUNDDOWN(NOTE!$I281,0),"")</f>
        <v/>
      </c>
      <c r="C279" s="47" t="str">
        <f>IF(NOTE!H281="","",MID(TEXT(NOTE!H281,"mmss"),2,3))</f>
        <v/>
      </c>
      <c r="G279" s="122" t="str">
        <f t="shared" si="11"/>
        <v>2026/10</v>
      </c>
      <c r="H279" s="123">
        <v>4</v>
      </c>
    </row>
    <row r="280" spans="1:9">
      <c r="A280" s="39" t="str">
        <f>IF(NOTE!$F282&gt;0,ROUNDDOWN(NOTE!$F282,0),"")</f>
        <v/>
      </c>
      <c r="B280" s="39" t="str">
        <f>IF(NOTE!$I282&gt;0,ROUNDDOWN(NOTE!$I282,0),"")</f>
        <v/>
      </c>
      <c r="C280" s="47" t="str">
        <f>IF(NOTE!H282="","",MID(TEXT(NOTE!H282,"mmss"),2,3))</f>
        <v/>
      </c>
      <c r="G280" s="122" t="str">
        <f t="shared" si="11"/>
        <v>2026/10</v>
      </c>
      <c r="H280" s="123">
        <v>5</v>
      </c>
    </row>
    <row r="281" spans="1:9">
      <c r="A281" s="39" t="str">
        <f>IF(NOTE!$F283&gt;0,ROUNDDOWN(NOTE!$F283,0),"")</f>
        <v/>
      </c>
      <c r="B281" s="39" t="str">
        <f>IF(NOTE!$I283&gt;0,ROUNDDOWN(NOTE!$I283,0),"")</f>
        <v/>
      </c>
      <c r="C281" s="47" t="str">
        <f>IF(NOTE!H283="","",MID(TEXT(NOTE!H283,"mmss"),2,3))</f>
        <v/>
      </c>
      <c r="G281" s="122" t="str">
        <f t="shared" si="11"/>
        <v>2026/10</v>
      </c>
      <c r="H281" s="123">
        <v>6</v>
      </c>
    </row>
    <row r="282" spans="1:9">
      <c r="A282" s="39" t="str">
        <f>IF(NOTE!$F284&gt;0,ROUNDDOWN(NOTE!$F284,0),"")</f>
        <v/>
      </c>
      <c r="B282" s="39" t="str">
        <f>IF(NOTE!$I284&gt;0,ROUNDDOWN(NOTE!$I284,0),"")</f>
        <v/>
      </c>
      <c r="C282" s="47" t="str">
        <f>IF(NOTE!H284="","",MID(TEXT(NOTE!H284,"mmss"),2,3))</f>
        <v/>
      </c>
      <c r="G282" s="122" t="str">
        <f t="shared" si="11"/>
        <v>2026/10</v>
      </c>
      <c r="H282" s="123">
        <v>7</v>
      </c>
    </row>
    <row r="283" spans="1:9">
      <c r="A283" s="39" t="str">
        <f>IF(NOTE!$F285&gt;0,ROUNDDOWN(NOTE!$F285,0),"")</f>
        <v/>
      </c>
      <c r="B283" s="39" t="str">
        <f>IF(NOTE!$I285&gt;0,ROUNDDOWN(NOTE!$I285,0),"")</f>
        <v/>
      </c>
      <c r="C283" s="47" t="str">
        <f>IF(NOTE!H285="","",MID(TEXT(NOTE!H285,"mmss"),2,3))</f>
        <v/>
      </c>
      <c r="G283" s="122" t="str">
        <f t="shared" si="11"/>
        <v>2026/10</v>
      </c>
      <c r="H283" s="123">
        <v>8</v>
      </c>
    </row>
    <row r="284" spans="1:9">
      <c r="A284" s="39" t="str">
        <f>IF(NOTE!$F286&gt;0,ROUNDDOWN(NOTE!$F286,0),"")</f>
        <v/>
      </c>
      <c r="B284" s="39" t="str">
        <f>IF(NOTE!$I286&gt;0,ROUNDDOWN(NOTE!$I286,0),"")</f>
        <v/>
      </c>
      <c r="C284" s="47" t="str">
        <f>IF(NOTE!H286="","",MID(TEXT(NOTE!H286,"mmss"),2,3))</f>
        <v/>
      </c>
      <c r="G284" s="122" t="str">
        <f t="shared" si="11"/>
        <v>2026/10</v>
      </c>
      <c r="H284" s="123">
        <v>9</v>
      </c>
    </row>
    <row r="285" spans="1:9">
      <c r="A285" s="39" t="str">
        <f>IF(NOTE!$F287&gt;0,ROUNDDOWN(NOTE!$F287,0),"")</f>
        <v/>
      </c>
      <c r="B285" s="39" t="str">
        <f>IF(NOTE!$I287&gt;0,ROUNDDOWN(NOTE!$I287,0),"")</f>
        <v/>
      </c>
      <c r="C285" s="47" t="str">
        <f>IF(NOTE!H287="","",MID(TEXT(NOTE!H287,"mmss"),2,3))</f>
        <v/>
      </c>
      <c r="G285" s="122" t="str">
        <f t="shared" si="11"/>
        <v>2026/10</v>
      </c>
      <c r="H285" s="123">
        <v>10</v>
      </c>
    </row>
    <row r="286" spans="1:9">
      <c r="A286" s="39" t="str">
        <f>IF(NOTE!$F288&gt;0,ROUNDDOWN(NOTE!$F288,0),"")</f>
        <v/>
      </c>
      <c r="B286" s="39" t="str">
        <f>IF(NOTE!$I288&gt;0,ROUNDDOWN(NOTE!$I288,0),"")</f>
        <v/>
      </c>
      <c r="C286" s="47" t="str">
        <f>IF(NOTE!H288="","",MID(TEXT(NOTE!H288,"mmss"),2,3))</f>
        <v/>
      </c>
      <c r="G286" s="122" t="str">
        <f t="shared" si="11"/>
        <v>2026/10</v>
      </c>
      <c r="H286" s="123">
        <v>11</v>
      </c>
    </row>
    <row r="287" spans="1:9">
      <c r="A287" s="39" t="str">
        <f>IF(NOTE!$F289&gt;0,ROUNDDOWN(NOTE!$F289,0),"")</f>
        <v/>
      </c>
      <c r="B287" s="39" t="str">
        <f>IF(NOTE!$I289&gt;0,ROUNDDOWN(NOTE!$I289,0),"")</f>
        <v/>
      </c>
      <c r="C287" s="47" t="str">
        <f>IF(NOTE!H289="","",MID(TEXT(NOTE!H289,"mmss"),2,3))</f>
        <v/>
      </c>
      <c r="G287" s="122" t="str">
        <f t="shared" si="11"/>
        <v>2026/10</v>
      </c>
      <c r="H287" s="123">
        <v>12</v>
      </c>
      <c r="I287" s="124" t="s">
        <v>89</v>
      </c>
    </row>
    <row r="288" spans="1:9">
      <c r="A288" s="39" t="str">
        <f>IF(NOTE!$F290&gt;0,ROUNDDOWN(NOTE!$F290,0),"")</f>
        <v/>
      </c>
      <c r="B288" s="39" t="str">
        <f>IF(NOTE!$I290&gt;0,ROUNDDOWN(NOTE!$I290,0),"")</f>
        <v/>
      </c>
      <c r="C288" s="47" t="str">
        <f>IF(NOTE!H290="","",MID(TEXT(NOTE!H290,"mmss"),2,3))</f>
        <v/>
      </c>
      <c r="G288" s="122" t="str">
        <f t="shared" si="11"/>
        <v>2026/10</v>
      </c>
      <c r="H288" s="123">
        <v>13</v>
      </c>
    </row>
    <row r="289" spans="1:8">
      <c r="A289" s="39" t="str">
        <f>IF(NOTE!$F291&gt;0,ROUNDDOWN(NOTE!$F291,0),"")</f>
        <v/>
      </c>
      <c r="B289" s="39" t="str">
        <f>IF(NOTE!$I291&gt;0,ROUNDDOWN(NOTE!$I291,0),"")</f>
        <v/>
      </c>
      <c r="C289" s="47" t="str">
        <f>IF(NOTE!H291="","",MID(TEXT(NOTE!H291,"mmss"),2,3))</f>
        <v/>
      </c>
      <c r="G289" s="122" t="str">
        <f t="shared" si="11"/>
        <v>2026/10</v>
      </c>
      <c r="H289" s="123">
        <v>14</v>
      </c>
    </row>
    <row r="290" spans="1:8">
      <c r="A290" s="39" t="str">
        <f>IF(NOTE!$F292&gt;0,ROUNDDOWN(NOTE!$F292,0),"")</f>
        <v/>
      </c>
      <c r="B290" s="39" t="str">
        <f>IF(NOTE!$I292&gt;0,ROUNDDOWN(NOTE!$I292,0),"")</f>
        <v/>
      </c>
      <c r="C290" s="47" t="str">
        <f>IF(NOTE!H292="","",MID(TEXT(NOTE!H292,"mmss"),2,3))</f>
        <v/>
      </c>
      <c r="G290" s="122" t="str">
        <f t="shared" si="11"/>
        <v>2026/10</v>
      </c>
      <c r="H290" s="123">
        <v>15</v>
      </c>
    </row>
    <row r="291" spans="1:8">
      <c r="A291" s="39" t="str">
        <f>IF(NOTE!$F293&gt;0,ROUNDDOWN(NOTE!$F293,0),"")</f>
        <v/>
      </c>
      <c r="B291" s="39" t="str">
        <f>IF(NOTE!$I293&gt;0,ROUNDDOWN(NOTE!$I293,0),"")</f>
        <v/>
      </c>
      <c r="C291" s="47" t="str">
        <f>IF(NOTE!H293="","",MID(TEXT(NOTE!H293,"mmss"),2,3))</f>
        <v/>
      </c>
      <c r="G291" s="122" t="str">
        <f t="shared" si="11"/>
        <v>2026/10</v>
      </c>
      <c r="H291" s="123">
        <v>16</v>
      </c>
    </row>
    <row r="292" spans="1:8">
      <c r="A292" s="39" t="str">
        <f>IF(NOTE!$F294&gt;0,ROUNDDOWN(NOTE!$F294,0),"")</f>
        <v/>
      </c>
      <c r="B292" s="39" t="str">
        <f>IF(NOTE!$I294&gt;0,ROUNDDOWN(NOTE!$I294,0),"")</f>
        <v/>
      </c>
      <c r="C292" s="47" t="str">
        <f>IF(NOTE!H294="","",MID(TEXT(NOTE!H294,"mmss"),2,3))</f>
        <v/>
      </c>
      <c r="G292" s="122" t="str">
        <f t="shared" si="11"/>
        <v>2026/10</v>
      </c>
      <c r="H292" s="123">
        <v>17</v>
      </c>
    </row>
    <row r="293" spans="1:8">
      <c r="A293" s="39" t="str">
        <f>IF(NOTE!$F295&gt;0,ROUNDDOWN(NOTE!$F295,0),"")</f>
        <v/>
      </c>
      <c r="B293" s="39" t="str">
        <f>IF(NOTE!$I295&gt;0,ROUNDDOWN(NOTE!$I295,0),"")</f>
        <v/>
      </c>
      <c r="C293" s="47" t="str">
        <f>IF(NOTE!H295="","",MID(TEXT(NOTE!H295,"mmss"),2,3))</f>
        <v/>
      </c>
      <c r="G293" s="122" t="str">
        <f t="shared" si="11"/>
        <v>2026/10</v>
      </c>
      <c r="H293" s="123">
        <v>18</v>
      </c>
    </row>
    <row r="294" spans="1:8">
      <c r="A294" s="39" t="str">
        <f>IF(NOTE!$F296&gt;0,ROUNDDOWN(NOTE!$F296,0),"")</f>
        <v/>
      </c>
      <c r="B294" s="39" t="str">
        <f>IF(NOTE!$I296&gt;0,ROUNDDOWN(NOTE!$I296,0),"")</f>
        <v/>
      </c>
      <c r="C294" s="47" t="str">
        <f>IF(NOTE!H296="","",MID(TEXT(NOTE!H296,"mmss"),2,3))</f>
        <v/>
      </c>
      <c r="G294" s="122" t="str">
        <f t="shared" si="11"/>
        <v>2026/10</v>
      </c>
      <c r="H294" s="123">
        <v>19</v>
      </c>
    </row>
    <row r="295" spans="1:8">
      <c r="A295" s="39" t="str">
        <f>IF(NOTE!$F297&gt;0,ROUNDDOWN(NOTE!$F297,0),"")</f>
        <v/>
      </c>
      <c r="B295" s="39" t="str">
        <f>IF(NOTE!$I297&gt;0,ROUNDDOWN(NOTE!$I297,0),"")</f>
        <v/>
      </c>
      <c r="C295" s="47" t="str">
        <f>IF(NOTE!H297="","",MID(TEXT(NOTE!H297,"mmss"),2,3))</f>
        <v/>
      </c>
      <c r="G295" s="122" t="str">
        <f t="shared" si="11"/>
        <v>2026/10</v>
      </c>
      <c r="H295" s="123">
        <v>20</v>
      </c>
    </row>
    <row r="296" spans="1:8">
      <c r="A296" s="39" t="str">
        <f>IF(NOTE!$F298&gt;0,ROUNDDOWN(NOTE!$F298,0),"")</f>
        <v/>
      </c>
      <c r="B296" s="39" t="str">
        <f>IF(NOTE!$I298&gt;0,ROUNDDOWN(NOTE!$I298,0),"")</f>
        <v/>
      </c>
      <c r="C296" s="47" t="str">
        <f>IF(NOTE!H298="","",MID(TEXT(NOTE!H298,"mmss"),2,3))</f>
        <v/>
      </c>
      <c r="G296" s="122" t="str">
        <f t="shared" si="11"/>
        <v>2026/10</v>
      </c>
      <c r="H296" s="123">
        <v>21</v>
      </c>
    </row>
    <row r="297" spans="1:8">
      <c r="A297" s="39" t="str">
        <f>IF(NOTE!$F299&gt;0,ROUNDDOWN(NOTE!$F299,0),"")</f>
        <v/>
      </c>
      <c r="B297" s="39" t="str">
        <f>IF(NOTE!$I299&gt;0,ROUNDDOWN(NOTE!$I299,0),"")</f>
        <v/>
      </c>
      <c r="C297" s="47" t="str">
        <f>IF(NOTE!H299="","",MID(TEXT(NOTE!H299,"mmss"),2,3))</f>
        <v/>
      </c>
      <c r="G297" s="122" t="str">
        <f t="shared" si="11"/>
        <v>2026/10</v>
      </c>
      <c r="H297" s="123">
        <v>22</v>
      </c>
    </row>
    <row r="298" spans="1:8">
      <c r="A298" s="39" t="str">
        <f>IF(NOTE!$F300&gt;0,ROUNDDOWN(NOTE!$F300,0),"")</f>
        <v/>
      </c>
      <c r="B298" s="39" t="str">
        <f>IF(NOTE!$I300&gt;0,ROUNDDOWN(NOTE!$I300,0),"")</f>
        <v/>
      </c>
      <c r="C298" s="47" t="str">
        <f>IF(NOTE!H300="","",MID(TEXT(NOTE!H300,"mmss"),2,3))</f>
        <v/>
      </c>
      <c r="G298" s="122" t="str">
        <f t="shared" si="11"/>
        <v>2026/10</v>
      </c>
      <c r="H298" s="123">
        <v>23</v>
      </c>
    </row>
    <row r="299" spans="1:8">
      <c r="A299" s="39" t="str">
        <f>IF(NOTE!$F301&gt;0,ROUNDDOWN(NOTE!$F301,0),"")</f>
        <v/>
      </c>
      <c r="B299" s="39" t="str">
        <f>IF(NOTE!$I301&gt;0,ROUNDDOWN(NOTE!$I301,0),"")</f>
        <v/>
      </c>
      <c r="C299" s="47" t="str">
        <f>IF(NOTE!H301="","",MID(TEXT(NOTE!H301,"mmss"),2,3))</f>
        <v/>
      </c>
      <c r="G299" s="122" t="str">
        <f t="shared" si="11"/>
        <v>2026/10</v>
      </c>
      <c r="H299" s="123">
        <v>24</v>
      </c>
    </row>
    <row r="300" spans="1:8">
      <c r="A300" s="39" t="str">
        <f>IF(NOTE!$F302&gt;0,ROUNDDOWN(NOTE!$F302,0),"")</f>
        <v/>
      </c>
      <c r="B300" s="39" t="str">
        <f>IF(NOTE!$I302&gt;0,ROUNDDOWN(NOTE!$I302,0),"")</f>
        <v/>
      </c>
      <c r="C300" s="47" t="str">
        <f>IF(NOTE!H302="","",MID(TEXT(NOTE!H302,"mmss"),2,3))</f>
        <v/>
      </c>
      <c r="G300" s="122" t="str">
        <f t="shared" si="11"/>
        <v>2026/10</v>
      </c>
      <c r="H300" s="123">
        <v>25</v>
      </c>
    </row>
    <row r="301" spans="1:8">
      <c r="A301" s="39" t="str">
        <f>IF(NOTE!$F303&gt;0,ROUNDDOWN(NOTE!$F303,0),"")</f>
        <v/>
      </c>
      <c r="B301" s="39" t="str">
        <f>IF(NOTE!$I303&gt;0,ROUNDDOWN(NOTE!$I303,0),"")</f>
        <v/>
      </c>
      <c r="C301" s="47" t="str">
        <f>IF(NOTE!H303="","",MID(TEXT(NOTE!H303,"mmss"),2,3))</f>
        <v/>
      </c>
      <c r="G301" s="122" t="str">
        <f t="shared" si="11"/>
        <v>2026/10</v>
      </c>
      <c r="H301" s="123">
        <v>26</v>
      </c>
    </row>
    <row r="302" spans="1:8">
      <c r="A302" s="39" t="str">
        <f>IF(NOTE!$F304&gt;0,ROUNDDOWN(NOTE!$F304,0),"")</f>
        <v/>
      </c>
      <c r="B302" s="39" t="str">
        <f>IF(NOTE!$I304&gt;0,ROUNDDOWN(NOTE!$I304,0),"")</f>
        <v/>
      </c>
      <c r="C302" s="47" t="str">
        <f>IF(NOTE!H304="","",MID(TEXT(NOTE!H304,"mmss"),2,3))</f>
        <v/>
      </c>
      <c r="G302" s="122" t="str">
        <f t="shared" si="11"/>
        <v>2026/10</v>
      </c>
      <c r="H302" s="123">
        <v>27</v>
      </c>
    </row>
    <row r="303" spans="1:8">
      <c r="A303" s="39" t="str">
        <f>IF(NOTE!$F305&gt;0,ROUNDDOWN(NOTE!$F305,0),"")</f>
        <v/>
      </c>
      <c r="B303" s="39" t="str">
        <f>IF(NOTE!$I305&gt;0,ROUNDDOWN(NOTE!$I305,0),"")</f>
        <v/>
      </c>
      <c r="C303" s="47" t="str">
        <f>IF(NOTE!H305="","",MID(TEXT(NOTE!H305,"mmss"),2,3))</f>
        <v/>
      </c>
      <c r="G303" s="122" t="str">
        <f t="shared" si="11"/>
        <v>2026/10</v>
      </c>
      <c r="H303" s="123">
        <v>28</v>
      </c>
    </row>
    <row r="304" spans="1:8">
      <c r="A304" s="39" t="str">
        <f>IF(NOTE!$F306&gt;0,ROUNDDOWN(NOTE!$F306,0),"")</f>
        <v/>
      </c>
      <c r="B304" s="39" t="str">
        <f>IF(NOTE!$I306&gt;0,ROUNDDOWN(NOTE!$I306,0),"")</f>
        <v/>
      </c>
      <c r="C304" s="47" t="str">
        <f>IF(NOTE!H306="","",MID(TEXT(NOTE!H306,"mmss"),2,3))</f>
        <v/>
      </c>
      <c r="G304" s="122" t="str">
        <f t="shared" si="11"/>
        <v>2026/10</v>
      </c>
      <c r="H304" s="123">
        <v>29</v>
      </c>
    </row>
    <row r="305" spans="1:9">
      <c r="A305" s="39" t="str">
        <f>IF(NOTE!$F307&gt;0,ROUNDDOWN(NOTE!$F307,0),"")</f>
        <v/>
      </c>
      <c r="B305" s="39" t="str">
        <f>IF(NOTE!$I307&gt;0,ROUNDDOWN(NOTE!$I307,0),"")</f>
        <v/>
      </c>
      <c r="C305" s="47" t="str">
        <f>IF(NOTE!H307="","",MID(TEXT(NOTE!H307,"mmss"),2,3))</f>
        <v/>
      </c>
      <c r="G305" s="122" t="str">
        <f t="shared" si="11"/>
        <v>2026/10</v>
      </c>
      <c r="H305" s="123">
        <v>30</v>
      </c>
    </row>
    <row r="306" spans="1:9">
      <c r="A306" s="39" t="str">
        <f>IF(NOTE!$F308&gt;0,ROUNDDOWN(NOTE!$F308,0),"")</f>
        <v/>
      </c>
      <c r="B306" s="39" t="str">
        <f>IF(NOTE!$I308&gt;0,ROUNDDOWN(NOTE!$I308,0),"")</f>
        <v/>
      </c>
      <c r="C306" s="47" t="str">
        <f>IF(NOTE!H308="","",MID(TEXT(NOTE!H308,"mmss"),2,3))</f>
        <v/>
      </c>
      <c r="G306" s="122" t="str">
        <f t="shared" si="11"/>
        <v>2026/10</v>
      </c>
      <c r="H306" s="123">
        <v>31</v>
      </c>
    </row>
    <row r="307" spans="1:9">
      <c r="A307" s="39" t="str">
        <f>IF(NOTE!$F309&gt;0,ROUNDDOWN(NOTE!$F309,0),"")</f>
        <v/>
      </c>
      <c r="B307" s="39" t="str">
        <f>IF(NOTE!$I309&gt;0,ROUNDDOWN(NOTE!$I309,0),"")</f>
        <v/>
      </c>
      <c r="C307" s="47" t="str">
        <f>IF(NOTE!H309="","",MID(TEXT(NOTE!H309,"mmss"),2,3))</f>
        <v/>
      </c>
      <c r="G307" s="122" t="str">
        <f>$E$5 &amp; "/" &amp; "11"</f>
        <v>2026/11</v>
      </c>
      <c r="H307" s="123">
        <v>1</v>
      </c>
    </row>
    <row r="308" spans="1:9">
      <c r="A308" s="39" t="str">
        <f>IF(NOTE!$F310&gt;0,ROUNDDOWN(NOTE!$F310,0),"")</f>
        <v/>
      </c>
      <c r="B308" s="39" t="str">
        <f>IF(NOTE!$I310&gt;0,ROUNDDOWN(NOTE!$I310,0),"")</f>
        <v/>
      </c>
      <c r="C308" s="47" t="str">
        <f>IF(NOTE!H310="","",MID(TEXT(NOTE!H310,"mmss"),2,3))</f>
        <v/>
      </c>
      <c r="G308" s="122" t="str">
        <f t="shared" ref="G308:G336" si="12">$E$5 &amp; "/" &amp; "11"</f>
        <v>2026/11</v>
      </c>
      <c r="H308" s="123">
        <v>2</v>
      </c>
    </row>
    <row r="309" spans="1:9">
      <c r="A309" s="39" t="str">
        <f>IF(NOTE!$F311&gt;0,ROUNDDOWN(NOTE!$F311,0),"")</f>
        <v/>
      </c>
      <c r="B309" s="39" t="str">
        <f>IF(NOTE!$I311&gt;0,ROUNDDOWN(NOTE!$I311,0),"")</f>
        <v/>
      </c>
      <c r="C309" s="47" t="str">
        <f>IF(NOTE!H311="","",MID(TEXT(NOTE!H311,"mmss"),2,3))</f>
        <v/>
      </c>
      <c r="G309" s="122" t="str">
        <f t="shared" si="12"/>
        <v>2026/11</v>
      </c>
      <c r="H309" s="123">
        <v>3</v>
      </c>
      <c r="I309" s="124" t="s">
        <v>89</v>
      </c>
    </row>
    <row r="310" spans="1:9">
      <c r="A310" s="39" t="str">
        <f>IF(NOTE!$F312&gt;0,ROUNDDOWN(NOTE!$F312,0),"")</f>
        <v/>
      </c>
      <c r="B310" s="39" t="str">
        <f>IF(NOTE!$I312&gt;0,ROUNDDOWN(NOTE!$I312,0),"")</f>
        <v/>
      </c>
      <c r="C310" s="47" t="str">
        <f>IF(NOTE!H312="","",MID(TEXT(NOTE!H312,"mmss"),2,3))</f>
        <v/>
      </c>
      <c r="G310" s="122" t="str">
        <f t="shared" si="12"/>
        <v>2026/11</v>
      </c>
      <c r="H310" s="123">
        <v>4</v>
      </c>
    </row>
    <row r="311" spans="1:9">
      <c r="A311" s="39" t="str">
        <f>IF(NOTE!$F313&gt;0,ROUNDDOWN(NOTE!$F313,0),"")</f>
        <v/>
      </c>
      <c r="B311" s="39" t="str">
        <f>IF(NOTE!$I313&gt;0,ROUNDDOWN(NOTE!$I313,0),"")</f>
        <v/>
      </c>
      <c r="C311" s="47" t="str">
        <f>IF(NOTE!H313="","",MID(TEXT(NOTE!H313,"mmss"),2,3))</f>
        <v/>
      </c>
      <c r="G311" s="122" t="str">
        <f t="shared" si="12"/>
        <v>2026/11</v>
      </c>
      <c r="H311" s="123">
        <v>5</v>
      </c>
    </row>
    <row r="312" spans="1:9">
      <c r="A312" s="39" t="str">
        <f>IF(NOTE!$F314&gt;0,ROUNDDOWN(NOTE!$F314,0),"")</f>
        <v/>
      </c>
      <c r="B312" s="39" t="str">
        <f>IF(NOTE!$I314&gt;0,ROUNDDOWN(NOTE!$I314,0),"")</f>
        <v/>
      </c>
      <c r="C312" s="47" t="str">
        <f>IF(NOTE!H314="","",MID(TEXT(NOTE!H314,"mmss"),2,3))</f>
        <v/>
      </c>
      <c r="G312" s="122" t="str">
        <f t="shared" si="12"/>
        <v>2026/11</v>
      </c>
      <c r="H312" s="123">
        <v>6</v>
      </c>
    </row>
    <row r="313" spans="1:9">
      <c r="A313" s="39" t="str">
        <f>IF(NOTE!$F315&gt;0,ROUNDDOWN(NOTE!$F315,0),"")</f>
        <v/>
      </c>
      <c r="B313" s="39" t="str">
        <f>IF(NOTE!$I315&gt;0,ROUNDDOWN(NOTE!$I315,0),"")</f>
        <v/>
      </c>
      <c r="C313" s="47" t="str">
        <f>IF(NOTE!H315="","",MID(TEXT(NOTE!H315,"mmss"),2,3))</f>
        <v/>
      </c>
      <c r="G313" s="122" t="str">
        <f t="shared" si="12"/>
        <v>2026/11</v>
      </c>
      <c r="H313" s="123">
        <v>7</v>
      </c>
    </row>
    <row r="314" spans="1:9">
      <c r="A314" s="39" t="str">
        <f>IF(NOTE!$F316&gt;0,ROUNDDOWN(NOTE!$F316,0),"")</f>
        <v/>
      </c>
      <c r="B314" s="39" t="str">
        <f>IF(NOTE!$I316&gt;0,ROUNDDOWN(NOTE!$I316,0),"")</f>
        <v/>
      </c>
      <c r="C314" s="47" t="str">
        <f>IF(NOTE!H316="","",MID(TEXT(NOTE!H316,"mmss"),2,3))</f>
        <v/>
      </c>
      <c r="G314" s="122" t="str">
        <f t="shared" si="12"/>
        <v>2026/11</v>
      </c>
      <c r="H314" s="123">
        <v>8</v>
      </c>
    </row>
    <row r="315" spans="1:9">
      <c r="A315" s="39" t="str">
        <f>IF(NOTE!$F317&gt;0,ROUNDDOWN(NOTE!$F317,0),"")</f>
        <v/>
      </c>
      <c r="B315" s="39" t="str">
        <f>IF(NOTE!$I317&gt;0,ROUNDDOWN(NOTE!$I317,0),"")</f>
        <v/>
      </c>
      <c r="C315" s="47" t="str">
        <f>IF(NOTE!H317="","",MID(TEXT(NOTE!H317,"mmss"),2,3))</f>
        <v/>
      </c>
      <c r="G315" s="122" t="str">
        <f t="shared" si="12"/>
        <v>2026/11</v>
      </c>
      <c r="H315" s="123">
        <v>9</v>
      </c>
    </row>
    <row r="316" spans="1:9">
      <c r="A316" s="39" t="str">
        <f>IF(NOTE!$F318&gt;0,ROUNDDOWN(NOTE!$F318,0),"")</f>
        <v/>
      </c>
      <c r="B316" s="39" t="str">
        <f>IF(NOTE!$I318&gt;0,ROUNDDOWN(NOTE!$I318,0),"")</f>
        <v/>
      </c>
      <c r="C316" s="47" t="str">
        <f>IF(NOTE!H318="","",MID(TEXT(NOTE!H318,"mmss"),2,3))</f>
        <v/>
      </c>
      <c r="G316" s="122" t="str">
        <f t="shared" si="12"/>
        <v>2026/11</v>
      </c>
      <c r="H316" s="123">
        <v>10</v>
      </c>
    </row>
    <row r="317" spans="1:9">
      <c r="A317" s="39" t="str">
        <f>IF(NOTE!$F319&gt;0,ROUNDDOWN(NOTE!$F319,0),"")</f>
        <v/>
      </c>
      <c r="B317" s="39" t="str">
        <f>IF(NOTE!$I319&gt;0,ROUNDDOWN(NOTE!$I319,0),"")</f>
        <v/>
      </c>
      <c r="C317" s="47" t="str">
        <f>IF(NOTE!H319="","",MID(TEXT(NOTE!H319,"mmss"),2,3))</f>
        <v/>
      </c>
      <c r="G317" s="122" t="str">
        <f t="shared" si="12"/>
        <v>2026/11</v>
      </c>
      <c r="H317" s="123">
        <v>11</v>
      </c>
    </row>
    <row r="318" spans="1:9">
      <c r="A318" s="39" t="str">
        <f>IF(NOTE!$F320&gt;0,ROUNDDOWN(NOTE!$F320,0),"")</f>
        <v/>
      </c>
      <c r="B318" s="39" t="str">
        <f>IF(NOTE!$I320&gt;0,ROUNDDOWN(NOTE!$I320,0),"")</f>
        <v/>
      </c>
      <c r="C318" s="47" t="str">
        <f>IF(NOTE!H320="","",MID(TEXT(NOTE!H320,"mmss"),2,3))</f>
        <v/>
      </c>
      <c r="G318" s="122" t="str">
        <f t="shared" si="12"/>
        <v>2026/11</v>
      </c>
      <c r="H318" s="123">
        <v>12</v>
      </c>
    </row>
    <row r="319" spans="1:9">
      <c r="A319" s="39" t="str">
        <f>IF(NOTE!$F321&gt;0,ROUNDDOWN(NOTE!$F321,0),"")</f>
        <v/>
      </c>
      <c r="B319" s="39" t="str">
        <f>IF(NOTE!$I321&gt;0,ROUNDDOWN(NOTE!$I321,0),"")</f>
        <v/>
      </c>
      <c r="C319" s="47" t="str">
        <f>IF(NOTE!H321="","",MID(TEXT(NOTE!H321,"mmss"),2,3))</f>
        <v/>
      </c>
      <c r="G319" s="122" t="str">
        <f t="shared" si="12"/>
        <v>2026/11</v>
      </c>
      <c r="H319" s="123">
        <v>13</v>
      </c>
    </row>
    <row r="320" spans="1:9">
      <c r="A320" s="39" t="str">
        <f>IF(NOTE!$F322&gt;0,ROUNDDOWN(NOTE!$F322,0),"")</f>
        <v/>
      </c>
      <c r="B320" s="39" t="str">
        <f>IF(NOTE!$I322&gt;0,ROUNDDOWN(NOTE!$I322,0),"")</f>
        <v/>
      </c>
      <c r="C320" s="47" t="str">
        <f>IF(NOTE!H322="","",MID(TEXT(NOTE!H322,"mmss"),2,3))</f>
        <v/>
      </c>
      <c r="G320" s="122" t="str">
        <f t="shared" si="12"/>
        <v>2026/11</v>
      </c>
      <c r="H320" s="123">
        <v>14</v>
      </c>
    </row>
    <row r="321" spans="1:9">
      <c r="A321" s="39" t="str">
        <f>IF(NOTE!$F323&gt;0,ROUNDDOWN(NOTE!$F323,0),"")</f>
        <v/>
      </c>
      <c r="B321" s="39" t="str">
        <f>IF(NOTE!$I323&gt;0,ROUNDDOWN(NOTE!$I323,0),"")</f>
        <v/>
      </c>
      <c r="C321" s="47" t="str">
        <f>IF(NOTE!H323="","",MID(TEXT(NOTE!H323,"mmss"),2,3))</f>
        <v/>
      </c>
      <c r="G321" s="122" t="str">
        <f t="shared" si="12"/>
        <v>2026/11</v>
      </c>
      <c r="H321" s="123">
        <v>15</v>
      </c>
    </row>
    <row r="322" spans="1:9">
      <c r="A322" s="39" t="str">
        <f>IF(NOTE!$F324&gt;0,ROUNDDOWN(NOTE!$F324,0),"")</f>
        <v/>
      </c>
      <c r="B322" s="39" t="str">
        <f>IF(NOTE!$I324&gt;0,ROUNDDOWN(NOTE!$I324,0),"")</f>
        <v/>
      </c>
      <c r="C322" s="47" t="str">
        <f>IF(NOTE!H324="","",MID(TEXT(NOTE!H324,"mmss"),2,3))</f>
        <v/>
      </c>
      <c r="G322" s="122" t="str">
        <f t="shared" si="12"/>
        <v>2026/11</v>
      </c>
      <c r="H322" s="123">
        <v>16</v>
      </c>
    </row>
    <row r="323" spans="1:9">
      <c r="A323" s="39" t="str">
        <f>IF(NOTE!$F325&gt;0,ROUNDDOWN(NOTE!$F325,0),"")</f>
        <v/>
      </c>
      <c r="B323" s="39" t="str">
        <f>IF(NOTE!$I325&gt;0,ROUNDDOWN(NOTE!$I325,0),"")</f>
        <v/>
      </c>
      <c r="C323" s="47" t="str">
        <f>IF(NOTE!H325="","",MID(TEXT(NOTE!H325,"mmss"),2,3))</f>
        <v/>
      </c>
      <c r="G323" s="122" t="str">
        <f t="shared" si="12"/>
        <v>2026/11</v>
      </c>
      <c r="H323" s="123">
        <v>17</v>
      </c>
    </row>
    <row r="324" spans="1:9">
      <c r="A324" s="39" t="str">
        <f>IF(NOTE!$F326&gt;0,ROUNDDOWN(NOTE!$F326,0),"")</f>
        <v/>
      </c>
      <c r="B324" s="39" t="str">
        <f>IF(NOTE!$I326&gt;0,ROUNDDOWN(NOTE!$I326,0),"")</f>
        <v/>
      </c>
      <c r="C324" s="47" t="str">
        <f>IF(NOTE!H326="","",MID(TEXT(NOTE!H326,"mmss"),2,3))</f>
        <v/>
      </c>
      <c r="G324" s="122" t="str">
        <f t="shared" si="12"/>
        <v>2026/11</v>
      </c>
      <c r="H324" s="123">
        <v>18</v>
      </c>
    </row>
    <row r="325" spans="1:9">
      <c r="A325" s="39" t="str">
        <f>IF(NOTE!$F327&gt;0,ROUNDDOWN(NOTE!$F327,0),"")</f>
        <v/>
      </c>
      <c r="B325" s="39" t="str">
        <f>IF(NOTE!$I327&gt;0,ROUNDDOWN(NOTE!$I327,0),"")</f>
        <v/>
      </c>
      <c r="C325" s="47" t="str">
        <f>IF(NOTE!H327="","",MID(TEXT(NOTE!H327,"mmss"),2,3))</f>
        <v/>
      </c>
      <c r="G325" s="122" t="str">
        <f t="shared" si="12"/>
        <v>2026/11</v>
      </c>
      <c r="H325" s="123">
        <v>19</v>
      </c>
    </row>
    <row r="326" spans="1:9">
      <c r="A326" s="39" t="str">
        <f>IF(NOTE!$F328&gt;0,ROUNDDOWN(NOTE!$F328,0),"")</f>
        <v/>
      </c>
      <c r="B326" s="39" t="str">
        <f>IF(NOTE!$I328&gt;0,ROUNDDOWN(NOTE!$I328,0),"")</f>
        <v/>
      </c>
      <c r="C326" s="47" t="str">
        <f>IF(NOTE!H328="","",MID(TEXT(NOTE!H328,"mmss"),2,3))</f>
        <v/>
      </c>
      <c r="G326" s="122" t="str">
        <f t="shared" si="12"/>
        <v>2026/11</v>
      </c>
      <c r="H326" s="123">
        <v>20</v>
      </c>
    </row>
    <row r="327" spans="1:9">
      <c r="A327" s="39" t="str">
        <f>IF(NOTE!$F329&gt;0,ROUNDDOWN(NOTE!$F329,0),"")</f>
        <v/>
      </c>
      <c r="B327" s="39" t="str">
        <f>IF(NOTE!$I329&gt;0,ROUNDDOWN(NOTE!$I329,0),"")</f>
        <v/>
      </c>
      <c r="C327" s="47" t="str">
        <f>IF(NOTE!H329="","",MID(TEXT(NOTE!H329,"mmss"),2,3))</f>
        <v/>
      </c>
      <c r="G327" s="122" t="str">
        <f t="shared" si="12"/>
        <v>2026/11</v>
      </c>
      <c r="H327" s="123">
        <v>21</v>
      </c>
    </row>
    <row r="328" spans="1:9">
      <c r="A328" s="39" t="str">
        <f>IF(NOTE!$F330&gt;0,ROUNDDOWN(NOTE!$F330,0),"")</f>
        <v/>
      </c>
      <c r="B328" s="39" t="str">
        <f>IF(NOTE!$I330&gt;0,ROUNDDOWN(NOTE!$I330,0),"")</f>
        <v/>
      </c>
      <c r="C328" s="47" t="str">
        <f>IF(NOTE!H330="","",MID(TEXT(NOTE!H330,"mmss"),2,3))</f>
        <v/>
      </c>
      <c r="G328" s="122" t="str">
        <f t="shared" si="12"/>
        <v>2026/11</v>
      </c>
      <c r="H328" s="123">
        <v>22</v>
      </c>
    </row>
    <row r="329" spans="1:9">
      <c r="A329" s="39" t="str">
        <f>IF(NOTE!$F331&gt;0,ROUNDDOWN(NOTE!$F331,0),"")</f>
        <v/>
      </c>
      <c r="B329" s="39" t="str">
        <f>IF(NOTE!$I331&gt;0,ROUNDDOWN(NOTE!$I331,0),"")</f>
        <v/>
      </c>
      <c r="C329" s="47" t="str">
        <f>IF(NOTE!H331="","",MID(TEXT(NOTE!H331,"mmss"),2,3))</f>
        <v/>
      </c>
      <c r="G329" s="122" t="str">
        <f t="shared" si="12"/>
        <v>2026/11</v>
      </c>
      <c r="H329" s="123">
        <v>23</v>
      </c>
      <c r="I329" s="124" t="s">
        <v>89</v>
      </c>
    </row>
    <row r="330" spans="1:9">
      <c r="A330" s="39" t="str">
        <f>IF(NOTE!$F332&gt;0,ROUNDDOWN(NOTE!$F332,0),"")</f>
        <v/>
      </c>
      <c r="B330" s="39" t="str">
        <f>IF(NOTE!$I332&gt;0,ROUNDDOWN(NOTE!$I332,0),"")</f>
        <v/>
      </c>
      <c r="C330" s="47" t="str">
        <f>IF(NOTE!H332="","",MID(TEXT(NOTE!H332,"mmss"),2,3))</f>
        <v/>
      </c>
      <c r="G330" s="122" t="str">
        <f t="shared" si="12"/>
        <v>2026/11</v>
      </c>
      <c r="H330" s="123">
        <v>24</v>
      </c>
    </row>
    <row r="331" spans="1:9">
      <c r="A331" s="39" t="str">
        <f>IF(NOTE!$F333&gt;0,ROUNDDOWN(NOTE!$F333,0),"")</f>
        <v/>
      </c>
      <c r="B331" s="39" t="str">
        <f>IF(NOTE!$I333&gt;0,ROUNDDOWN(NOTE!$I333,0),"")</f>
        <v/>
      </c>
      <c r="C331" s="47" t="str">
        <f>IF(NOTE!H333="","",MID(TEXT(NOTE!H333,"mmss"),2,3))</f>
        <v/>
      </c>
      <c r="G331" s="122" t="str">
        <f t="shared" si="12"/>
        <v>2026/11</v>
      </c>
      <c r="H331" s="123">
        <v>25</v>
      </c>
    </row>
    <row r="332" spans="1:9">
      <c r="A332" s="39" t="str">
        <f>IF(NOTE!$F334&gt;0,ROUNDDOWN(NOTE!$F334,0),"")</f>
        <v/>
      </c>
      <c r="B332" s="39" t="str">
        <f>IF(NOTE!$I334&gt;0,ROUNDDOWN(NOTE!$I334,0),"")</f>
        <v/>
      </c>
      <c r="C332" s="47" t="str">
        <f>IF(NOTE!H334="","",MID(TEXT(NOTE!H334,"mmss"),2,3))</f>
        <v/>
      </c>
      <c r="G332" s="122" t="str">
        <f t="shared" si="12"/>
        <v>2026/11</v>
      </c>
      <c r="H332" s="123">
        <v>26</v>
      </c>
    </row>
    <row r="333" spans="1:9">
      <c r="A333" s="39" t="str">
        <f>IF(NOTE!$F335&gt;0,ROUNDDOWN(NOTE!$F335,0),"")</f>
        <v/>
      </c>
      <c r="B333" s="39" t="str">
        <f>IF(NOTE!$I335&gt;0,ROUNDDOWN(NOTE!$I335,0),"")</f>
        <v/>
      </c>
      <c r="C333" s="47" t="str">
        <f>IF(NOTE!H335="","",MID(TEXT(NOTE!H335,"mmss"),2,3))</f>
        <v/>
      </c>
      <c r="G333" s="122" t="str">
        <f t="shared" si="12"/>
        <v>2026/11</v>
      </c>
      <c r="H333" s="123">
        <v>27</v>
      </c>
    </row>
    <row r="334" spans="1:9">
      <c r="A334" s="39" t="str">
        <f>IF(NOTE!$F336&gt;0,ROUNDDOWN(NOTE!$F336,0),"")</f>
        <v/>
      </c>
      <c r="B334" s="39" t="str">
        <f>IF(NOTE!$I336&gt;0,ROUNDDOWN(NOTE!$I336,0),"")</f>
        <v/>
      </c>
      <c r="C334" s="47" t="str">
        <f>IF(NOTE!H336="","",MID(TEXT(NOTE!H336,"mmss"),2,3))</f>
        <v/>
      </c>
      <c r="G334" s="122" t="str">
        <f t="shared" si="12"/>
        <v>2026/11</v>
      </c>
      <c r="H334" s="123">
        <v>28</v>
      </c>
    </row>
    <row r="335" spans="1:9">
      <c r="A335" s="39" t="str">
        <f>IF(NOTE!$F337&gt;0,ROUNDDOWN(NOTE!$F337,0),"")</f>
        <v/>
      </c>
      <c r="B335" s="39" t="str">
        <f>IF(NOTE!$I337&gt;0,ROUNDDOWN(NOTE!$I337,0),"")</f>
        <v/>
      </c>
      <c r="C335" s="47" t="str">
        <f>IF(NOTE!H337="","",MID(TEXT(NOTE!H337,"mmss"),2,3))</f>
        <v/>
      </c>
      <c r="G335" s="122" t="str">
        <f t="shared" si="12"/>
        <v>2026/11</v>
      </c>
      <c r="H335" s="123">
        <v>29</v>
      </c>
    </row>
    <row r="336" spans="1:9">
      <c r="A336" s="39" t="str">
        <f>IF(NOTE!$F338&gt;0,ROUNDDOWN(NOTE!$F338,0),"")</f>
        <v/>
      </c>
      <c r="B336" s="39" t="str">
        <f>IF(NOTE!$I338&gt;0,ROUNDDOWN(NOTE!$I338,0),"")</f>
        <v/>
      </c>
      <c r="C336" s="47" t="str">
        <f>IF(NOTE!H338="","",MID(TEXT(NOTE!H338,"mmss"),2,3))</f>
        <v/>
      </c>
      <c r="G336" s="122" t="str">
        <f t="shared" si="12"/>
        <v>2026/11</v>
      </c>
      <c r="H336" s="123">
        <v>30</v>
      </c>
    </row>
    <row r="337" spans="1:8">
      <c r="A337" s="39" t="str">
        <f>IF(NOTE!$F339&gt;0,ROUNDDOWN(NOTE!$F339,0),"")</f>
        <v/>
      </c>
      <c r="B337" s="39" t="str">
        <f>IF(NOTE!$I339&gt;0,ROUNDDOWN(NOTE!$I339,0),"")</f>
        <v/>
      </c>
      <c r="C337" s="47" t="str">
        <f>IF(NOTE!H339="","",MID(TEXT(NOTE!H339,"mmss"),2,3))</f>
        <v/>
      </c>
      <c r="G337" s="122" t="str">
        <f>$E$5 &amp; "/" &amp; "12"</f>
        <v>2026/12</v>
      </c>
      <c r="H337" s="123">
        <v>1</v>
      </c>
    </row>
    <row r="338" spans="1:8">
      <c r="A338" s="39" t="str">
        <f>IF(NOTE!$F340&gt;0,ROUNDDOWN(NOTE!$F340,0),"")</f>
        <v/>
      </c>
      <c r="B338" s="39" t="str">
        <f>IF(NOTE!$I340&gt;0,ROUNDDOWN(NOTE!$I340,0),"")</f>
        <v/>
      </c>
      <c r="C338" s="47" t="str">
        <f>IF(NOTE!H340="","",MID(TEXT(NOTE!H340,"mmss"),2,3))</f>
        <v/>
      </c>
      <c r="G338" s="122" t="str">
        <f t="shared" ref="G338:G367" si="13">$E$5 &amp; "/" &amp; "12"</f>
        <v>2026/12</v>
      </c>
      <c r="H338" s="123">
        <v>2</v>
      </c>
    </row>
    <row r="339" spans="1:8">
      <c r="A339" s="39" t="str">
        <f>IF(NOTE!$F341&gt;0,ROUNDDOWN(NOTE!$F341,0),"")</f>
        <v/>
      </c>
      <c r="B339" s="39" t="str">
        <f>IF(NOTE!$I341&gt;0,ROUNDDOWN(NOTE!$I341,0),"")</f>
        <v/>
      </c>
      <c r="C339" s="47" t="str">
        <f>IF(NOTE!H341="","",MID(TEXT(NOTE!H341,"mmss"),2,3))</f>
        <v/>
      </c>
      <c r="G339" s="122" t="str">
        <f t="shared" si="13"/>
        <v>2026/12</v>
      </c>
      <c r="H339" s="123">
        <v>3</v>
      </c>
    </row>
    <row r="340" spans="1:8">
      <c r="A340" s="39" t="str">
        <f>IF(NOTE!$F342&gt;0,ROUNDDOWN(NOTE!$F342,0),"")</f>
        <v/>
      </c>
      <c r="B340" s="39" t="str">
        <f>IF(NOTE!$I342&gt;0,ROUNDDOWN(NOTE!$I342,0),"")</f>
        <v/>
      </c>
      <c r="C340" s="47" t="str">
        <f>IF(NOTE!H342="","",MID(TEXT(NOTE!H342,"mmss"),2,3))</f>
        <v/>
      </c>
      <c r="G340" s="122" t="str">
        <f t="shared" si="13"/>
        <v>2026/12</v>
      </c>
      <c r="H340" s="123">
        <v>4</v>
      </c>
    </row>
    <row r="341" spans="1:8">
      <c r="A341" s="39" t="str">
        <f>IF(NOTE!$F343&gt;0,ROUNDDOWN(NOTE!$F343,0),"")</f>
        <v/>
      </c>
      <c r="B341" s="39" t="str">
        <f>IF(NOTE!$I343&gt;0,ROUNDDOWN(NOTE!$I343,0),"")</f>
        <v/>
      </c>
      <c r="C341" s="47" t="str">
        <f>IF(NOTE!H343="","",MID(TEXT(NOTE!H343,"mmss"),2,3))</f>
        <v/>
      </c>
      <c r="G341" s="122" t="str">
        <f t="shared" si="13"/>
        <v>2026/12</v>
      </c>
      <c r="H341" s="123">
        <v>5</v>
      </c>
    </row>
    <row r="342" spans="1:8">
      <c r="A342" s="39" t="str">
        <f>IF(NOTE!$F344&gt;0,ROUNDDOWN(NOTE!$F344,0),"")</f>
        <v/>
      </c>
      <c r="B342" s="39" t="str">
        <f>IF(NOTE!$I344&gt;0,ROUNDDOWN(NOTE!$I344,0),"")</f>
        <v/>
      </c>
      <c r="C342" s="47" t="str">
        <f>IF(NOTE!H344="","",MID(TEXT(NOTE!H344,"mmss"),2,3))</f>
        <v/>
      </c>
      <c r="G342" s="122" t="str">
        <f t="shared" si="13"/>
        <v>2026/12</v>
      </c>
      <c r="H342" s="123">
        <v>6</v>
      </c>
    </row>
    <row r="343" spans="1:8">
      <c r="A343" s="39" t="str">
        <f>IF(NOTE!$F345&gt;0,ROUNDDOWN(NOTE!$F345,0),"")</f>
        <v/>
      </c>
      <c r="B343" s="39" t="str">
        <f>IF(NOTE!$I345&gt;0,ROUNDDOWN(NOTE!$I345,0),"")</f>
        <v/>
      </c>
      <c r="C343" s="47" t="str">
        <f>IF(NOTE!H345="","",MID(TEXT(NOTE!H345,"mmss"),2,3))</f>
        <v/>
      </c>
      <c r="G343" s="122" t="str">
        <f t="shared" si="13"/>
        <v>2026/12</v>
      </c>
      <c r="H343" s="123">
        <v>7</v>
      </c>
    </row>
    <row r="344" spans="1:8">
      <c r="A344" s="39" t="str">
        <f>IF(NOTE!$F346&gt;0,ROUNDDOWN(NOTE!$F346,0),"")</f>
        <v/>
      </c>
      <c r="B344" s="39" t="str">
        <f>IF(NOTE!$I346&gt;0,ROUNDDOWN(NOTE!$I346,0),"")</f>
        <v/>
      </c>
      <c r="C344" s="47" t="str">
        <f>IF(NOTE!H346="","",MID(TEXT(NOTE!H346,"mmss"),2,3))</f>
        <v/>
      </c>
      <c r="G344" s="122" t="str">
        <f t="shared" si="13"/>
        <v>2026/12</v>
      </c>
      <c r="H344" s="123">
        <v>8</v>
      </c>
    </row>
    <row r="345" spans="1:8">
      <c r="A345" s="39" t="str">
        <f>IF(NOTE!$F347&gt;0,ROUNDDOWN(NOTE!$F347,0),"")</f>
        <v/>
      </c>
      <c r="B345" s="39" t="str">
        <f>IF(NOTE!$I347&gt;0,ROUNDDOWN(NOTE!$I347,0),"")</f>
        <v/>
      </c>
      <c r="C345" s="47" t="str">
        <f>IF(NOTE!H347="","",MID(TEXT(NOTE!H347,"mmss"),2,3))</f>
        <v/>
      </c>
      <c r="G345" s="122" t="str">
        <f t="shared" si="13"/>
        <v>2026/12</v>
      </c>
      <c r="H345" s="123">
        <v>9</v>
      </c>
    </row>
    <row r="346" spans="1:8">
      <c r="A346" s="39" t="str">
        <f>IF(NOTE!$F348&gt;0,ROUNDDOWN(NOTE!$F348,0),"")</f>
        <v/>
      </c>
      <c r="B346" s="39" t="str">
        <f>IF(NOTE!$I348&gt;0,ROUNDDOWN(NOTE!$I348,0),"")</f>
        <v/>
      </c>
      <c r="C346" s="47" t="str">
        <f>IF(NOTE!H348="","",MID(TEXT(NOTE!H348,"mmss"),2,3))</f>
        <v/>
      </c>
      <c r="G346" s="122" t="str">
        <f t="shared" si="13"/>
        <v>2026/12</v>
      </c>
      <c r="H346" s="123">
        <v>10</v>
      </c>
    </row>
    <row r="347" spans="1:8">
      <c r="A347" s="39" t="str">
        <f>IF(NOTE!$F349&gt;0,ROUNDDOWN(NOTE!$F349,0),"")</f>
        <v/>
      </c>
      <c r="B347" s="39" t="str">
        <f>IF(NOTE!$I349&gt;0,ROUNDDOWN(NOTE!$I349,0),"")</f>
        <v/>
      </c>
      <c r="C347" s="47" t="str">
        <f>IF(NOTE!H349="","",MID(TEXT(NOTE!H349,"mmss"),2,3))</f>
        <v/>
      </c>
      <c r="G347" s="122" t="str">
        <f t="shared" si="13"/>
        <v>2026/12</v>
      </c>
      <c r="H347" s="123">
        <v>11</v>
      </c>
    </row>
    <row r="348" spans="1:8">
      <c r="A348" s="39" t="str">
        <f>IF(NOTE!$F350&gt;0,ROUNDDOWN(NOTE!$F350,0),"")</f>
        <v/>
      </c>
      <c r="B348" s="39" t="str">
        <f>IF(NOTE!$I350&gt;0,ROUNDDOWN(NOTE!$I350,0),"")</f>
        <v/>
      </c>
      <c r="C348" s="47" t="str">
        <f>IF(NOTE!H350="","",MID(TEXT(NOTE!H350,"mmss"),2,3))</f>
        <v/>
      </c>
      <c r="G348" s="122" t="str">
        <f t="shared" si="13"/>
        <v>2026/12</v>
      </c>
      <c r="H348" s="123">
        <v>12</v>
      </c>
    </row>
    <row r="349" spans="1:8">
      <c r="A349" s="39" t="str">
        <f>IF(NOTE!$F351&gt;0,ROUNDDOWN(NOTE!$F351,0),"")</f>
        <v/>
      </c>
      <c r="B349" s="39" t="str">
        <f>IF(NOTE!$I351&gt;0,ROUNDDOWN(NOTE!$I351,0),"")</f>
        <v/>
      </c>
      <c r="C349" s="47" t="str">
        <f>IF(NOTE!H351="","",MID(TEXT(NOTE!H351,"mmss"),2,3))</f>
        <v/>
      </c>
      <c r="G349" s="122" t="str">
        <f t="shared" si="13"/>
        <v>2026/12</v>
      </c>
      <c r="H349" s="123">
        <v>13</v>
      </c>
    </row>
    <row r="350" spans="1:8">
      <c r="A350" s="39" t="str">
        <f>IF(NOTE!$F352&gt;0,ROUNDDOWN(NOTE!$F352,0),"")</f>
        <v/>
      </c>
      <c r="B350" s="39" t="str">
        <f>IF(NOTE!$I352&gt;0,ROUNDDOWN(NOTE!$I352,0),"")</f>
        <v/>
      </c>
      <c r="C350" s="47" t="str">
        <f>IF(NOTE!H352="","",MID(TEXT(NOTE!H352,"mmss"),2,3))</f>
        <v/>
      </c>
      <c r="G350" s="122" t="str">
        <f t="shared" si="13"/>
        <v>2026/12</v>
      </c>
      <c r="H350" s="123">
        <v>14</v>
      </c>
    </row>
    <row r="351" spans="1:8">
      <c r="A351" s="39" t="str">
        <f>IF(NOTE!$F353&gt;0,ROUNDDOWN(NOTE!$F353,0),"")</f>
        <v/>
      </c>
      <c r="B351" s="39" t="str">
        <f>IF(NOTE!$I353&gt;0,ROUNDDOWN(NOTE!$I353,0),"")</f>
        <v/>
      </c>
      <c r="C351" s="47" t="str">
        <f>IF(NOTE!H353="","",MID(TEXT(NOTE!H353,"mmss"),2,3))</f>
        <v/>
      </c>
      <c r="G351" s="122" t="str">
        <f t="shared" si="13"/>
        <v>2026/12</v>
      </c>
      <c r="H351" s="123">
        <v>15</v>
      </c>
    </row>
    <row r="352" spans="1:8">
      <c r="A352" s="39" t="str">
        <f>IF(NOTE!$F354&gt;0,ROUNDDOWN(NOTE!$F354,0),"")</f>
        <v/>
      </c>
      <c r="B352" s="39" t="str">
        <f>IF(NOTE!$I354&gt;0,ROUNDDOWN(NOTE!$I354,0),"")</f>
        <v/>
      </c>
      <c r="C352" s="47" t="str">
        <f>IF(NOTE!H354="","",MID(TEXT(NOTE!H354,"mmss"),2,3))</f>
        <v/>
      </c>
      <c r="G352" s="122" t="str">
        <f t="shared" si="13"/>
        <v>2026/12</v>
      </c>
      <c r="H352" s="123">
        <v>16</v>
      </c>
    </row>
    <row r="353" spans="1:8">
      <c r="A353" s="39" t="str">
        <f>IF(NOTE!$F355&gt;0,ROUNDDOWN(NOTE!$F355,0),"")</f>
        <v/>
      </c>
      <c r="B353" s="39" t="str">
        <f>IF(NOTE!$I355&gt;0,ROUNDDOWN(NOTE!$I355,0),"")</f>
        <v/>
      </c>
      <c r="C353" s="47" t="str">
        <f>IF(NOTE!H355="","",MID(TEXT(NOTE!H355,"mmss"),2,3))</f>
        <v/>
      </c>
      <c r="G353" s="122" t="str">
        <f t="shared" si="13"/>
        <v>2026/12</v>
      </c>
      <c r="H353" s="123">
        <v>17</v>
      </c>
    </row>
    <row r="354" spans="1:8">
      <c r="A354" s="39" t="str">
        <f>IF(NOTE!$F356&gt;0,ROUNDDOWN(NOTE!$F356,0),"")</f>
        <v/>
      </c>
      <c r="B354" s="39" t="str">
        <f>IF(NOTE!$I356&gt;0,ROUNDDOWN(NOTE!$I356,0),"")</f>
        <v/>
      </c>
      <c r="C354" s="47" t="str">
        <f>IF(NOTE!H356="","",MID(TEXT(NOTE!H356,"mmss"),2,3))</f>
        <v/>
      </c>
      <c r="G354" s="122" t="str">
        <f t="shared" si="13"/>
        <v>2026/12</v>
      </c>
      <c r="H354" s="123">
        <v>18</v>
      </c>
    </row>
    <row r="355" spans="1:8">
      <c r="A355" s="39" t="str">
        <f>IF(NOTE!$F357&gt;0,ROUNDDOWN(NOTE!$F357,0),"")</f>
        <v/>
      </c>
      <c r="B355" s="39" t="str">
        <f>IF(NOTE!$I357&gt;0,ROUNDDOWN(NOTE!$I357,0),"")</f>
        <v/>
      </c>
      <c r="C355" s="47" t="str">
        <f>IF(NOTE!H357="","",MID(TEXT(NOTE!H357,"mmss"),2,3))</f>
        <v/>
      </c>
      <c r="G355" s="122" t="str">
        <f t="shared" si="13"/>
        <v>2026/12</v>
      </c>
      <c r="H355" s="123">
        <v>19</v>
      </c>
    </row>
    <row r="356" spans="1:8">
      <c r="A356" s="39" t="str">
        <f>IF(NOTE!$F358&gt;0,ROUNDDOWN(NOTE!$F358,0),"")</f>
        <v/>
      </c>
      <c r="B356" s="39" t="str">
        <f>IF(NOTE!$I358&gt;0,ROUNDDOWN(NOTE!$I358,0),"")</f>
        <v/>
      </c>
      <c r="C356" s="47" t="str">
        <f>IF(NOTE!H358="","",MID(TEXT(NOTE!H358,"mmss"),2,3))</f>
        <v/>
      </c>
      <c r="G356" s="122" t="str">
        <f t="shared" si="13"/>
        <v>2026/12</v>
      </c>
      <c r="H356" s="123">
        <v>20</v>
      </c>
    </row>
    <row r="357" spans="1:8">
      <c r="A357" s="39" t="str">
        <f>IF(NOTE!$F359&gt;0,ROUNDDOWN(NOTE!$F359,0),"")</f>
        <v/>
      </c>
      <c r="B357" s="39" t="str">
        <f>IF(NOTE!$I359&gt;0,ROUNDDOWN(NOTE!$I359,0),"")</f>
        <v/>
      </c>
      <c r="C357" s="47" t="str">
        <f>IF(NOTE!H359="","",MID(TEXT(NOTE!H359,"mmss"),2,3))</f>
        <v/>
      </c>
      <c r="G357" s="122" t="str">
        <f t="shared" si="13"/>
        <v>2026/12</v>
      </c>
      <c r="H357" s="123">
        <v>21</v>
      </c>
    </row>
    <row r="358" spans="1:8">
      <c r="A358" s="39" t="str">
        <f>IF(NOTE!$F360&gt;0,ROUNDDOWN(NOTE!$F360,0),"")</f>
        <v/>
      </c>
      <c r="B358" s="39" t="str">
        <f>IF(NOTE!$I360&gt;0,ROUNDDOWN(NOTE!$I360,0),"")</f>
        <v/>
      </c>
      <c r="C358" s="47" t="str">
        <f>IF(NOTE!H360="","",MID(TEXT(NOTE!H360,"mmss"),2,3))</f>
        <v/>
      </c>
      <c r="G358" s="122" t="str">
        <f t="shared" si="13"/>
        <v>2026/12</v>
      </c>
      <c r="H358" s="123">
        <v>22</v>
      </c>
    </row>
    <row r="359" spans="1:8">
      <c r="A359" s="39" t="str">
        <f>IF(NOTE!$F361&gt;0,ROUNDDOWN(NOTE!$F361,0),"")</f>
        <v/>
      </c>
      <c r="B359" s="39" t="str">
        <f>IF(NOTE!$I361&gt;0,ROUNDDOWN(NOTE!$I361,0),"")</f>
        <v/>
      </c>
      <c r="C359" s="47" t="str">
        <f>IF(NOTE!H361="","",MID(TEXT(NOTE!H361,"mmss"),2,3))</f>
        <v/>
      </c>
      <c r="G359" s="122" t="str">
        <f t="shared" si="13"/>
        <v>2026/12</v>
      </c>
      <c r="H359" s="123">
        <v>23</v>
      </c>
    </row>
    <row r="360" spans="1:8">
      <c r="A360" s="39" t="str">
        <f>IF(NOTE!$F362&gt;0,ROUNDDOWN(NOTE!$F362,0),"")</f>
        <v/>
      </c>
      <c r="B360" s="39" t="str">
        <f>IF(NOTE!$I362&gt;0,ROUNDDOWN(NOTE!$I362,0),"")</f>
        <v/>
      </c>
      <c r="C360" s="47" t="str">
        <f>IF(NOTE!H362="","",MID(TEXT(NOTE!H362,"mmss"),2,3))</f>
        <v/>
      </c>
      <c r="G360" s="122" t="str">
        <f t="shared" si="13"/>
        <v>2026/12</v>
      </c>
      <c r="H360" s="123">
        <v>24</v>
      </c>
    </row>
    <row r="361" spans="1:8">
      <c r="A361" s="39" t="str">
        <f>IF(NOTE!$F363&gt;0,ROUNDDOWN(NOTE!$F363,0),"")</f>
        <v/>
      </c>
      <c r="B361" s="39" t="str">
        <f>IF(NOTE!$I363&gt;0,ROUNDDOWN(NOTE!$I363,0),"")</f>
        <v/>
      </c>
      <c r="C361" s="47" t="str">
        <f>IF(NOTE!H363="","",MID(TEXT(NOTE!H363,"mmss"),2,3))</f>
        <v/>
      </c>
      <c r="G361" s="122" t="str">
        <f t="shared" si="13"/>
        <v>2026/12</v>
      </c>
      <c r="H361" s="123">
        <v>25</v>
      </c>
    </row>
    <row r="362" spans="1:8">
      <c r="A362" s="39" t="str">
        <f>IF(NOTE!$F364&gt;0,ROUNDDOWN(NOTE!$F364,0),"")</f>
        <v/>
      </c>
      <c r="B362" s="39" t="str">
        <f>IF(NOTE!$I364&gt;0,ROUNDDOWN(NOTE!$I364,0),"")</f>
        <v/>
      </c>
      <c r="C362" s="47" t="str">
        <f>IF(NOTE!H364="","",MID(TEXT(NOTE!H364,"mmss"),2,3))</f>
        <v/>
      </c>
      <c r="G362" s="122" t="str">
        <f t="shared" si="13"/>
        <v>2026/12</v>
      </c>
      <c r="H362" s="123">
        <v>26</v>
      </c>
    </row>
    <row r="363" spans="1:8">
      <c r="A363" s="39" t="str">
        <f>IF(NOTE!$F365&gt;0,ROUNDDOWN(NOTE!$F365,0),"")</f>
        <v/>
      </c>
      <c r="B363" s="39" t="str">
        <f>IF(NOTE!$I365&gt;0,ROUNDDOWN(NOTE!$I365,0),"")</f>
        <v/>
      </c>
      <c r="C363" s="47" t="str">
        <f>IF(NOTE!H365="","",MID(TEXT(NOTE!H365,"mmss"),2,3))</f>
        <v/>
      </c>
      <c r="G363" s="122" t="str">
        <f t="shared" si="13"/>
        <v>2026/12</v>
      </c>
      <c r="H363" s="123">
        <v>27</v>
      </c>
    </row>
    <row r="364" spans="1:8">
      <c r="A364" s="39" t="str">
        <f>IF(NOTE!$F366&gt;0,ROUNDDOWN(NOTE!$F366,0),"")</f>
        <v/>
      </c>
      <c r="B364" s="39" t="str">
        <f>IF(NOTE!$I366&gt;0,ROUNDDOWN(NOTE!$I366,0),"")</f>
        <v/>
      </c>
      <c r="C364" s="47" t="str">
        <f>IF(NOTE!H366="","",MID(TEXT(NOTE!H366,"mmss"),2,3))</f>
        <v/>
      </c>
      <c r="G364" s="122" t="str">
        <f t="shared" si="13"/>
        <v>2026/12</v>
      </c>
      <c r="H364" s="123">
        <v>28</v>
      </c>
    </row>
    <row r="365" spans="1:8">
      <c r="A365" s="39" t="str">
        <f>IF(NOTE!$F367&gt;0,ROUNDDOWN(NOTE!$F367,0),"")</f>
        <v/>
      </c>
      <c r="B365" s="39" t="str">
        <f>IF(NOTE!$I367&gt;0,ROUNDDOWN(NOTE!$I367,0),"")</f>
        <v/>
      </c>
      <c r="C365" s="47" t="str">
        <f>IF(NOTE!H367="","",MID(TEXT(NOTE!H367,"mmss"),2,3))</f>
        <v/>
      </c>
      <c r="G365" s="122" t="str">
        <f t="shared" si="13"/>
        <v>2026/12</v>
      </c>
      <c r="H365" s="123">
        <v>29</v>
      </c>
    </row>
    <row r="366" spans="1:8">
      <c r="A366" s="39" t="str">
        <f>IF(NOTE!$F368&gt;0,ROUNDDOWN(NOTE!$F368,0),"")</f>
        <v/>
      </c>
      <c r="B366" s="39" t="str">
        <f>IF(NOTE!$I368&gt;0,ROUNDDOWN(NOTE!$I368,0),"")</f>
        <v/>
      </c>
      <c r="C366" s="47" t="str">
        <f>IF(NOTE!H368="","",MID(TEXT(NOTE!H368,"mmss"),2,3))</f>
        <v/>
      </c>
      <c r="G366" s="122" t="str">
        <f t="shared" si="13"/>
        <v>2026/12</v>
      </c>
      <c r="H366" s="123">
        <v>30</v>
      </c>
    </row>
    <row r="367" spans="1:8">
      <c r="A367" s="39" t="str">
        <f>IF(NOTE!$F369&gt;0,ROUNDDOWN(NOTE!$F369,0),"")</f>
        <v/>
      </c>
      <c r="B367" s="39" t="str">
        <f>IF(NOTE!$I369&gt;0,ROUNDDOWN(NOTE!$I369,0),"")</f>
        <v/>
      </c>
      <c r="C367" s="47" t="str">
        <f>IF(NOTE!H369="","",MID(TEXT(NOTE!H369,"mmss"),2,3))</f>
        <v/>
      </c>
      <c r="G367" s="122" t="str">
        <f t="shared" si="13"/>
        <v>2026/12</v>
      </c>
      <c r="H367" s="123">
        <v>31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NOTE</vt:lpstr>
      <vt:lpstr>VIEW</vt:lpstr>
      <vt:lpstr>ENV</vt:lpstr>
      <vt:lpstr>NOTE!Print_Area</vt:lpstr>
      <vt:lpstr>NOTE!Print_Titles</vt:lpstr>
      <vt:lpstr>ペース010203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Tenohira</dc:creator>
  <cp:lastModifiedBy>Takeyasu Kawabe</cp:lastModifiedBy>
  <cp:lastPrinted>2025-12-29T04:03:00Z</cp:lastPrinted>
  <dcterms:created xsi:type="dcterms:W3CDTF">2015-07-18T05:11:43Z</dcterms:created>
  <dcterms:modified xsi:type="dcterms:W3CDTF">2026-01-10T14:59:27Z</dcterms:modified>
</cp:coreProperties>
</file>